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REVISSIÓN DE CSV- DE LA PUBLICACION\VOLUMEN VI revisión BC\"/>
    </mc:Choice>
  </mc:AlternateContent>
  <bookViews>
    <workbookView xWindow="-120" yWindow="-120" windowWidth="20730" windowHeight="11040"/>
  </bookViews>
  <sheets>
    <sheet name="Cuadro 7" sheetId="1" r:id="rId1"/>
  </sheets>
  <definedNames>
    <definedName name="_xlnm._FilterDatabase" localSheetId="0" hidden="1">'Cuadro 7'!$A$6:$G$761</definedName>
    <definedName name="_xlnm.Print_Area" localSheetId="0">'Cuadro 7'!$A$1:$G$761</definedName>
    <definedName name="_xlnm.Print_Titles" localSheetId="0">'Cuadro 7'!$1:$5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C8" i="1" s="1"/>
  <c r="C7" i="1" s="1"/>
  <c r="D7" i="1"/>
  <c r="D681" i="1"/>
  <c r="D68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79" i="1"/>
  <c r="C678" i="1"/>
  <c r="C677" i="1"/>
  <c r="C676" i="1"/>
  <c r="C675" i="1"/>
  <c r="C674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 s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37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G8" i="1"/>
  <c r="G7" i="1" s="1"/>
  <c r="G15" i="1"/>
  <c r="G34" i="1"/>
  <c r="G41" i="1"/>
  <c r="G53" i="1"/>
  <c r="G62" i="1"/>
  <c r="G73" i="1"/>
  <c r="G81" i="1"/>
  <c r="G89" i="1"/>
  <c r="G95" i="1"/>
  <c r="G113" i="1"/>
  <c r="G127" i="1"/>
  <c r="G135" i="1"/>
  <c r="G141" i="1"/>
  <c r="G147" i="1"/>
  <c r="G156" i="1"/>
  <c r="G161" i="1"/>
  <c r="G171" i="1"/>
  <c r="G179" i="1"/>
  <c r="G188" i="1"/>
  <c r="G160" i="1" s="1"/>
  <c r="G195" i="1"/>
  <c r="G209" i="1"/>
  <c r="G222" i="1"/>
  <c r="G231" i="1"/>
  <c r="G237" i="1"/>
  <c r="G243" i="1"/>
  <c r="G252" i="1"/>
  <c r="G258" i="1"/>
  <c r="G264" i="1"/>
  <c r="G274" i="1"/>
  <c r="G281" i="1"/>
  <c r="G292" i="1"/>
  <c r="G300" i="1"/>
  <c r="G309" i="1"/>
  <c r="G308" i="1" s="1"/>
  <c r="G315" i="1"/>
  <c r="G323" i="1"/>
  <c r="G333" i="1"/>
  <c r="G342" i="1"/>
  <c r="G350" i="1"/>
  <c r="G359" i="1"/>
  <c r="G366" i="1"/>
  <c r="G377" i="1"/>
  <c r="G402" i="1"/>
  <c r="G418" i="1"/>
  <c r="G430" i="1"/>
  <c r="G436" i="1"/>
  <c r="G442" i="1"/>
  <c r="G458" i="1"/>
  <c r="G466" i="1"/>
  <c r="G472" i="1"/>
  <c r="G487" i="1"/>
  <c r="G493" i="1"/>
  <c r="G502" i="1"/>
  <c r="G516" i="1"/>
  <c r="G527" i="1"/>
  <c r="G546" i="1"/>
  <c r="G557" i="1"/>
  <c r="G563" i="1"/>
  <c r="G576" i="1"/>
  <c r="G585" i="1"/>
  <c r="G593" i="1"/>
  <c r="G607" i="1"/>
  <c r="G615" i="1"/>
  <c r="G621" i="1"/>
  <c r="G628" i="1"/>
  <c r="G637" i="1"/>
  <c r="G654" i="1"/>
  <c r="G667" i="1"/>
  <c r="G681" i="1"/>
  <c r="G690" i="1"/>
  <c r="G699" i="1"/>
  <c r="G716" i="1"/>
  <c r="G722" i="1"/>
  <c r="G734" i="1"/>
  <c r="G742" i="1"/>
  <c r="G748" i="1"/>
  <c r="G754" i="1"/>
  <c r="G680" i="1" s="1"/>
  <c r="G556" i="1" l="1"/>
  <c r="G52" i="1"/>
  <c r="G112" i="1"/>
  <c r="G492" i="1"/>
  <c r="G280" i="1"/>
  <c r="G454" i="1"/>
  <c r="G365" i="1"/>
  <c r="G6" i="1"/>
  <c r="E161" i="1"/>
  <c r="D754" i="1" l="1"/>
  <c r="E754" i="1"/>
  <c r="F754" i="1"/>
  <c r="B754" i="1"/>
  <c r="D748" i="1"/>
  <c r="E748" i="1"/>
  <c r="F748" i="1"/>
  <c r="B748" i="1"/>
  <c r="D742" i="1"/>
  <c r="E742" i="1"/>
  <c r="F742" i="1"/>
  <c r="B742" i="1"/>
  <c r="D734" i="1"/>
  <c r="E734" i="1"/>
  <c r="F734" i="1"/>
  <c r="B734" i="1"/>
  <c r="D722" i="1"/>
  <c r="E722" i="1"/>
  <c r="F722" i="1"/>
  <c r="B722" i="1"/>
  <c r="D716" i="1"/>
  <c r="E716" i="1"/>
  <c r="F716" i="1"/>
  <c r="B716" i="1"/>
  <c r="D699" i="1"/>
  <c r="E699" i="1"/>
  <c r="F699" i="1"/>
  <c r="B699" i="1"/>
  <c r="D690" i="1"/>
  <c r="E690" i="1"/>
  <c r="F690" i="1"/>
  <c r="B690" i="1"/>
  <c r="E681" i="1"/>
  <c r="F681" i="1"/>
  <c r="B681" i="1"/>
  <c r="D677" i="1"/>
  <c r="E677" i="1"/>
  <c r="B677" i="1"/>
  <c r="D674" i="1"/>
  <c r="E674" i="1"/>
  <c r="B674" i="1"/>
  <c r="D667" i="1"/>
  <c r="E667" i="1"/>
  <c r="F667" i="1"/>
  <c r="B667" i="1"/>
  <c r="D654" i="1"/>
  <c r="E654" i="1"/>
  <c r="F654" i="1"/>
  <c r="B654" i="1"/>
  <c r="D637" i="1"/>
  <c r="E637" i="1"/>
  <c r="F637" i="1"/>
  <c r="B637" i="1"/>
  <c r="D628" i="1"/>
  <c r="E628" i="1"/>
  <c r="F628" i="1"/>
  <c r="B628" i="1"/>
  <c r="D621" i="1"/>
  <c r="E621" i="1"/>
  <c r="F621" i="1"/>
  <c r="B621" i="1"/>
  <c r="D615" i="1"/>
  <c r="E615" i="1"/>
  <c r="F615" i="1"/>
  <c r="B615" i="1"/>
  <c r="D607" i="1"/>
  <c r="E607" i="1"/>
  <c r="F607" i="1"/>
  <c r="B607" i="1"/>
  <c r="D593" i="1"/>
  <c r="E593" i="1"/>
  <c r="F593" i="1"/>
  <c r="B593" i="1"/>
  <c r="D585" i="1"/>
  <c r="E585" i="1"/>
  <c r="F585" i="1"/>
  <c r="B585" i="1"/>
  <c r="D576" i="1"/>
  <c r="E576" i="1"/>
  <c r="F576" i="1"/>
  <c r="B576" i="1"/>
  <c r="D563" i="1"/>
  <c r="E563" i="1"/>
  <c r="F563" i="1"/>
  <c r="B563" i="1"/>
  <c r="D557" i="1"/>
  <c r="E557" i="1"/>
  <c r="F557" i="1"/>
  <c r="B557" i="1"/>
  <c r="D546" i="1"/>
  <c r="E546" i="1"/>
  <c r="F546" i="1"/>
  <c r="B546" i="1"/>
  <c r="D527" i="1"/>
  <c r="E527" i="1"/>
  <c r="F527" i="1"/>
  <c r="B527" i="1"/>
  <c r="D516" i="1"/>
  <c r="E516" i="1"/>
  <c r="F516" i="1"/>
  <c r="B516" i="1"/>
  <c r="D502" i="1"/>
  <c r="E502" i="1"/>
  <c r="F502" i="1"/>
  <c r="B502" i="1"/>
  <c r="D493" i="1"/>
  <c r="E493" i="1"/>
  <c r="F493" i="1"/>
  <c r="B493" i="1"/>
  <c r="D490" i="1"/>
  <c r="B490" i="1"/>
  <c r="D487" i="1"/>
  <c r="E487" i="1"/>
  <c r="F487" i="1"/>
  <c r="B487" i="1"/>
  <c r="D472" i="1"/>
  <c r="E472" i="1"/>
  <c r="F472" i="1"/>
  <c r="B472" i="1"/>
  <c r="D466" i="1"/>
  <c r="E466" i="1"/>
  <c r="F466" i="1"/>
  <c r="B466" i="1"/>
  <c r="D458" i="1"/>
  <c r="E458" i="1"/>
  <c r="F458" i="1"/>
  <c r="B458" i="1"/>
  <c r="D455" i="1"/>
  <c r="B455" i="1"/>
  <c r="D442" i="1"/>
  <c r="E442" i="1"/>
  <c r="F442" i="1"/>
  <c r="B442" i="1"/>
  <c r="D436" i="1"/>
  <c r="E436" i="1"/>
  <c r="F436" i="1"/>
  <c r="B436" i="1"/>
  <c r="D430" i="1"/>
  <c r="E430" i="1"/>
  <c r="F430" i="1"/>
  <c r="B430" i="1"/>
  <c r="D418" i="1"/>
  <c r="E418" i="1"/>
  <c r="F418" i="1"/>
  <c r="B418" i="1"/>
  <c r="D402" i="1"/>
  <c r="E402" i="1"/>
  <c r="F402" i="1"/>
  <c r="B402" i="1"/>
  <c r="D377" i="1"/>
  <c r="E377" i="1"/>
  <c r="F377" i="1"/>
  <c r="B377" i="1"/>
  <c r="D366" i="1"/>
  <c r="E366" i="1"/>
  <c r="F366" i="1"/>
  <c r="B366" i="1"/>
  <c r="D359" i="1"/>
  <c r="E359" i="1"/>
  <c r="F359" i="1"/>
  <c r="B359" i="1"/>
  <c r="D350" i="1"/>
  <c r="E350" i="1"/>
  <c r="F350" i="1"/>
  <c r="B350" i="1"/>
  <c r="D342" i="1"/>
  <c r="E342" i="1"/>
  <c r="F342" i="1"/>
  <c r="B342" i="1"/>
  <c r="D333" i="1"/>
  <c r="E333" i="1"/>
  <c r="F333" i="1"/>
  <c r="B333" i="1"/>
  <c r="D323" i="1"/>
  <c r="E323" i="1"/>
  <c r="F323" i="1"/>
  <c r="B323" i="1"/>
  <c r="D315" i="1"/>
  <c r="E315" i="1"/>
  <c r="F315" i="1"/>
  <c r="B315" i="1"/>
  <c r="D309" i="1"/>
  <c r="E309" i="1"/>
  <c r="F309" i="1"/>
  <c r="B309" i="1"/>
  <c r="D300" i="1"/>
  <c r="E300" i="1"/>
  <c r="F300" i="1"/>
  <c r="B300" i="1"/>
  <c r="E454" i="1" l="1"/>
  <c r="F454" i="1"/>
  <c r="E673" i="1"/>
  <c r="B673" i="1"/>
  <c r="D673" i="1"/>
  <c r="F308" i="1"/>
  <c r="D365" i="1"/>
  <c r="F365" i="1"/>
  <c r="C365" i="1"/>
  <c r="E365" i="1"/>
  <c r="F680" i="1"/>
  <c r="E680" i="1"/>
  <c r="B680" i="1"/>
  <c r="C680" i="1"/>
  <c r="C673" i="1"/>
  <c r="B556" i="1"/>
  <c r="F556" i="1"/>
  <c r="E556" i="1"/>
  <c r="C556" i="1"/>
  <c r="D556" i="1"/>
  <c r="D492" i="1"/>
  <c r="E492" i="1"/>
  <c r="F492" i="1"/>
  <c r="C492" i="1"/>
  <c r="B492" i="1"/>
  <c r="D454" i="1"/>
  <c r="B454" i="1"/>
  <c r="B365" i="1"/>
  <c r="B308" i="1"/>
  <c r="E308" i="1"/>
  <c r="D308" i="1"/>
  <c r="C308" i="1"/>
  <c r="D292" i="1" l="1"/>
  <c r="E292" i="1"/>
  <c r="F292" i="1"/>
  <c r="B292" i="1"/>
  <c r="D281" i="1"/>
  <c r="E281" i="1"/>
  <c r="F281" i="1"/>
  <c r="B281" i="1"/>
  <c r="D274" i="1"/>
  <c r="E274" i="1"/>
  <c r="F274" i="1"/>
  <c r="B274" i="1"/>
  <c r="D264" i="1"/>
  <c r="E264" i="1"/>
  <c r="F264" i="1"/>
  <c r="B264" i="1"/>
  <c r="D258" i="1"/>
  <c r="E258" i="1"/>
  <c r="F258" i="1"/>
  <c r="B258" i="1"/>
  <c r="D252" i="1"/>
  <c r="E252" i="1"/>
  <c r="F252" i="1"/>
  <c r="B252" i="1"/>
  <c r="D243" i="1"/>
  <c r="E243" i="1"/>
  <c r="F243" i="1"/>
  <c r="B243" i="1"/>
  <c r="D237" i="1"/>
  <c r="E237" i="1"/>
  <c r="F237" i="1"/>
  <c r="B237" i="1"/>
  <c r="D231" i="1"/>
  <c r="E231" i="1"/>
  <c r="F231" i="1"/>
  <c r="B231" i="1"/>
  <c r="D222" i="1"/>
  <c r="E222" i="1"/>
  <c r="F222" i="1"/>
  <c r="B222" i="1"/>
  <c r="D209" i="1"/>
  <c r="E209" i="1"/>
  <c r="F209" i="1"/>
  <c r="B209" i="1"/>
  <c r="D195" i="1"/>
  <c r="E195" i="1"/>
  <c r="F195" i="1"/>
  <c r="B195" i="1"/>
  <c r="D188" i="1"/>
  <c r="E188" i="1"/>
  <c r="F188" i="1"/>
  <c r="B188" i="1"/>
  <c r="D179" i="1"/>
  <c r="E179" i="1"/>
  <c r="F179" i="1"/>
  <c r="B179" i="1"/>
  <c r="D171" i="1"/>
  <c r="E171" i="1"/>
  <c r="F171" i="1"/>
  <c r="B171" i="1"/>
  <c r="D161" i="1"/>
  <c r="F161" i="1"/>
  <c r="B161" i="1"/>
  <c r="D156" i="1"/>
  <c r="E156" i="1"/>
  <c r="F156" i="1"/>
  <c r="B156" i="1"/>
  <c r="D147" i="1"/>
  <c r="E147" i="1"/>
  <c r="F147" i="1"/>
  <c r="B147" i="1"/>
  <c r="D141" i="1"/>
  <c r="E141" i="1"/>
  <c r="F141" i="1"/>
  <c r="B141" i="1"/>
  <c r="D135" i="1"/>
  <c r="E135" i="1"/>
  <c r="F135" i="1"/>
  <c r="B135" i="1"/>
  <c r="D127" i="1"/>
  <c r="E127" i="1"/>
  <c r="F127" i="1"/>
  <c r="B127" i="1"/>
  <c r="D113" i="1"/>
  <c r="E113" i="1"/>
  <c r="F113" i="1"/>
  <c r="B113" i="1"/>
  <c r="D95" i="1"/>
  <c r="E95" i="1"/>
  <c r="F95" i="1"/>
  <c r="B95" i="1"/>
  <c r="D89" i="1"/>
  <c r="E89" i="1"/>
  <c r="F89" i="1"/>
  <c r="B89" i="1"/>
  <c r="D81" i="1"/>
  <c r="E81" i="1"/>
  <c r="F81" i="1"/>
  <c r="B81" i="1"/>
  <c r="D73" i="1"/>
  <c r="E73" i="1"/>
  <c r="F73" i="1"/>
  <c r="B73" i="1"/>
  <c r="D62" i="1"/>
  <c r="E62" i="1"/>
  <c r="F62" i="1"/>
  <c r="B62" i="1"/>
  <c r="D53" i="1"/>
  <c r="E53" i="1"/>
  <c r="F53" i="1"/>
  <c r="B53" i="1"/>
  <c r="D41" i="1"/>
  <c r="E41" i="1"/>
  <c r="F41" i="1"/>
  <c r="B41" i="1"/>
  <c r="D34" i="1"/>
  <c r="E34" i="1"/>
  <c r="F34" i="1"/>
  <c r="B34" i="1"/>
  <c r="D15" i="1"/>
  <c r="E15" i="1"/>
  <c r="F15" i="1"/>
  <c r="B15" i="1"/>
  <c r="E8" i="1"/>
  <c r="F8" i="1"/>
  <c r="B8" i="1"/>
  <c r="F52" i="1" l="1"/>
  <c r="F280" i="1"/>
  <c r="F112" i="1"/>
  <c r="D280" i="1"/>
  <c r="B52" i="1"/>
  <c r="C280" i="1"/>
  <c r="B280" i="1"/>
  <c r="E280" i="1"/>
  <c r="C160" i="1"/>
  <c r="D160" i="1"/>
  <c r="F160" i="1"/>
  <c r="B160" i="1"/>
  <c r="E160" i="1"/>
  <c r="D112" i="1"/>
  <c r="C112" i="1"/>
  <c r="B112" i="1"/>
  <c r="E112" i="1"/>
  <c r="E52" i="1"/>
  <c r="D52" i="1"/>
  <c r="C52" i="1"/>
  <c r="E7" i="1"/>
  <c r="F7" i="1"/>
  <c r="B7" i="1"/>
  <c r="C6" i="1" l="1"/>
  <c r="D6" i="1"/>
  <c r="F6" i="1"/>
  <c r="B6" i="1"/>
  <c r="E6" i="1"/>
</calcChain>
</file>

<file path=xl/sharedStrings.xml><?xml version="1.0" encoding="utf-8"?>
<sst xmlns="http://schemas.openxmlformats.org/spreadsheetml/2006/main" count="1159" uniqueCount="689">
  <si>
    <t>Provincia, comarca indígena, distrito y corregimento</t>
  </si>
  <si>
    <t>Total</t>
  </si>
  <si>
    <t>Cruzadas</t>
  </si>
  <si>
    <t>Cruzadas con puros</t>
  </si>
  <si>
    <t>Puros con puros</t>
  </si>
  <si>
    <t>Bastimentos</t>
  </si>
  <si>
    <t>Punta Laurel</t>
  </si>
  <si>
    <t>Tierra Oscura</t>
  </si>
  <si>
    <t>Bocas del Drago</t>
  </si>
  <si>
    <t>San Cristóbal</t>
  </si>
  <si>
    <t>Guabito</t>
  </si>
  <si>
    <t>El Teribe</t>
  </si>
  <si>
    <t>El Empalme</t>
  </si>
  <si>
    <t>Las Tablas</t>
  </si>
  <si>
    <t>Cochigró</t>
  </si>
  <si>
    <t>La Gloria</t>
  </si>
  <si>
    <t>Las Delicias</t>
  </si>
  <si>
    <t>Barriada 4 de Abril</t>
  </si>
  <si>
    <t>El Silencio</t>
  </si>
  <si>
    <t>Finca 6</t>
  </si>
  <si>
    <t>Finca 30</t>
  </si>
  <si>
    <t>Finca 60</t>
  </si>
  <si>
    <t>Barranco Adentro</t>
  </si>
  <si>
    <t>Finca 4</t>
  </si>
  <si>
    <t>Finca 12</t>
  </si>
  <si>
    <t>Finca 51</t>
  </si>
  <si>
    <t>La Mesa</t>
  </si>
  <si>
    <t>Miramar</t>
  </si>
  <si>
    <t>Punta Peña</t>
  </si>
  <si>
    <t>Punta Robalo</t>
  </si>
  <si>
    <t>Rambala</t>
  </si>
  <si>
    <t>Bajo Cedro</t>
  </si>
  <si>
    <t>Barrio Francés</t>
  </si>
  <si>
    <t>Barriada Guaymí</t>
  </si>
  <si>
    <t>Nance del Risco</t>
  </si>
  <si>
    <t>Valle de Agua Arriba</t>
  </si>
  <si>
    <t>Valle del Risco</t>
  </si>
  <si>
    <t>Bajo Culubre</t>
  </si>
  <si>
    <t>Cauchero</t>
  </si>
  <si>
    <t>Ceiba</t>
  </si>
  <si>
    <t>Miraflores</t>
  </si>
  <si>
    <t>El Cristo</t>
  </si>
  <si>
    <t>El Roble</t>
  </si>
  <si>
    <t>Pocrí</t>
  </si>
  <si>
    <t>Barrios Unidos</t>
  </si>
  <si>
    <t>Pueblos Unidos</t>
  </si>
  <si>
    <t>Virgen del Carmen</t>
  </si>
  <si>
    <t>El Hato de San Juan de Dios</t>
  </si>
  <si>
    <t>Cabuya</t>
  </si>
  <si>
    <t>El Chirú</t>
  </si>
  <si>
    <t>El Retiro</t>
  </si>
  <si>
    <t>El Valle</t>
  </si>
  <si>
    <t>Juan Díaz</t>
  </si>
  <si>
    <t>Río Hato</t>
  </si>
  <si>
    <t>San Juan de Dios</t>
  </si>
  <si>
    <t>Santa Rita</t>
  </si>
  <si>
    <t>Caballero</t>
  </si>
  <si>
    <t>El Harino</t>
  </si>
  <si>
    <t>El Potrero</t>
  </si>
  <si>
    <t>Llano Grande</t>
  </si>
  <si>
    <t>Piedras Gordas</t>
  </si>
  <si>
    <t>Las Lomas</t>
  </si>
  <si>
    <t>Llano Norte</t>
  </si>
  <si>
    <t>Capellanía</t>
  </si>
  <si>
    <t>El Caño</t>
  </si>
  <si>
    <t>Guzmán</t>
  </si>
  <si>
    <t>Las Huacas</t>
  </si>
  <si>
    <t>Toza</t>
  </si>
  <si>
    <t>Villarreal</t>
  </si>
  <si>
    <t>El Copé</t>
  </si>
  <si>
    <t>El Palmar</t>
  </si>
  <si>
    <t>El Picacho</t>
  </si>
  <si>
    <t>La Pava</t>
  </si>
  <si>
    <t>Cañaveral</t>
  </si>
  <si>
    <t>Coclé</t>
  </si>
  <si>
    <t>Chiguirí Arriba</t>
  </si>
  <si>
    <t>El Coco</t>
  </si>
  <si>
    <t>Pajonal</t>
  </si>
  <si>
    <t>Río Grande</t>
  </si>
  <si>
    <t>Río Indio</t>
  </si>
  <si>
    <t>Toabré</t>
  </si>
  <si>
    <t>Tulú</t>
  </si>
  <si>
    <t>Boca de Tucué</t>
  </si>
  <si>
    <t>Candelario Ovalle</t>
  </si>
  <si>
    <t>General Victoriano Lorenzo</t>
  </si>
  <si>
    <t>Las Minas</t>
  </si>
  <si>
    <t>Riecito</t>
  </si>
  <si>
    <t>San Miguel</t>
  </si>
  <si>
    <t>Buena Vista</t>
  </si>
  <si>
    <t>Cativá</t>
  </si>
  <si>
    <t>Ciricito</t>
  </si>
  <si>
    <t>Cristóbal</t>
  </si>
  <si>
    <t>Escobal</t>
  </si>
  <si>
    <t>Limón</t>
  </si>
  <si>
    <t>Nueva Providencia</t>
  </si>
  <si>
    <t>Puerto Pilón</t>
  </si>
  <si>
    <t>Sabanitas</t>
  </si>
  <si>
    <t>Salamanca</t>
  </si>
  <si>
    <t>San Juan</t>
  </si>
  <si>
    <t>Santa Rosa</t>
  </si>
  <si>
    <t>Cristóbal Este</t>
  </si>
  <si>
    <t>Achiote</t>
  </si>
  <si>
    <t>El Guabo</t>
  </si>
  <si>
    <t>La Encantada</t>
  </si>
  <si>
    <t>Palmas Bellas</t>
  </si>
  <si>
    <t>Piña</t>
  </si>
  <si>
    <t>Salud</t>
  </si>
  <si>
    <t>El Guásimo</t>
  </si>
  <si>
    <t>Gobea</t>
  </si>
  <si>
    <t>Cacique</t>
  </si>
  <si>
    <t>Puerto Lindo o Garrote</t>
  </si>
  <si>
    <t>Isla Grande</t>
  </si>
  <si>
    <t>María Chiquita</t>
  </si>
  <si>
    <t>Cuango</t>
  </si>
  <si>
    <t>Nombre de Dios</t>
  </si>
  <si>
    <t>Palmira</t>
  </si>
  <si>
    <t>Playa Chiquita</t>
  </si>
  <si>
    <t>Santa Isabel</t>
  </si>
  <si>
    <t>Viento Frío</t>
  </si>
  <si>
    <t>San José del General</t>
  </si>
  <si>
    <t>Nueva Esperanza</t>
  </si>
  <si>
    <t>San Juan de Turbe</t>
  </si>
  <si>
    <t>Divalá</t>
  </si>
  <si>
    <t>El Tejar</t>
  </si>
  <si>
    <t>Guarumal</t>
  </si>
  <si>
    <t>Palo Grande</t>
  </si>
  <si>
    <t>Querévalo</t>
  </si>
  <si>
    <t>Santo Tomás</t>
  </si>
  <si>
    <t>Canta Gallo</t>
  </si>
  <si>
    <t>Nuevo México</t>
  </si>
  <si>
    <t>Limones</t>
  </si>
  <si>
    <t>Progreso</t>
  </si>
  <si>
    <t>Baco</t>
  </si>
  <si>
    <t>Rodolfo Aguilar Delgado</t>
  </si>
  <si>
    <t>Manaca</t>
  </si>
  <si>
    <t>Bágala</t>
  </si>
  <si>
    <t>Cordillera</t>
  </si>
  <si>
    <t>Guabal</t>
  </si>
  <si>
    <t>Guayabal</t>
  </si>
  <si>
    <t>Paraíso</t>
  </si>
  <si>
    <t>Pedregal</t>
  </si>
  <si>
    <t>Tijeras</t>
  </si>
  <si>
    <t>Bajo Boquete</t>
  </si>
  <si>
    <t>Caldera</t>
  </si>
  <si>
    <t>Alto Boquete</t>
  </si>
  <si>
    <t>Jaramillo</t>
  </si>
  <si>
    <t>Los Naranjos</t>
  </si>
  <si>
    <t>Bugaba</t>
  </si>
  <si>
    <t>Gómez</t>
  </si>
  <si>
    <t>La Estrella</t>
  </si>
  <si>
    <t>San Andrés</t>
  </si>
  <si>
    <t>Santa Marta</t>
  </si>
  <si>
    <t>Santo Domingo</t>
  </si>
  <si>
    <t>Sortová</t>
  </si>
  <si>
    <t>El Bongo</t>
  </si>
  <si>
    <t>Solano</t>
  </si>
  <si>
    <t>San Isidro</t>
  </si>
  <si>
    <t>Bijagual</t>
  </si>
  <si>
    <t>Cochea</t>
  </si>
  <si>
    <t>Chiriquí</t>
  </si>
  <si>
    <t>Guacá</t>
  </si>
  <si>
    <t>San Carlos</t>
  </si>
  <si>
    <t>San Pablo Nuevo</t>
  </si>
  <si>
    <t>San Pablo Viejo</t>
  </si>
  <si>
    <t>David Este</t>
  </si>
  <si>
    <t>David Sur</t>
  </si>
  <si>
    <t>Dos Ríos</t>
  </si>
  <si>
    <t>Los Anastacios</t>
  </si>
  <si>
    <t>Potrerillos</t>
  </si>
  <si>
    <t>Potrerillos  Abajo</t>
  </si>
  <si>
    <t>Rovira</t>
  </si>
  <si>
    <t>Tinajas</t>
  </si>
  <si>
    <t>Los Algarrobos</t>
  </si>
  <si>
    <t>Hornito</t>
  </si>
  <si>
    <t>Los Ángeles</t>
  </si>
  <si>
    <t>Paja de Sombrero</t>
  </si>
  <si>
    <t>Rincón</t>
  </si>
  <si>
    <t>El Nancito</t>
  </si>
  <si>
    <t>El Porvenir</t>
  </si>
  <si>
    <t>El Puerto</t>
  </si>
  <si>
    <t>Santa Lucía</t>
  </si>
  <si>
    <t>Breñón</t>
  </si>
  <si>
    <t>Cañas Gordas</t>
  </si>
  <si>
    <t>Monte Lirio</t>
  </si>
  <si>
    <t>Plaza Caisán</t>
  </si>
  <si>
    <t>Santa Cruz</t>
  </si>
  <si>
    <t>Dominical</t>
  </si>
  <si>
    <t>Santa Clara</t>
  </si>
  <si>
    <t>Juay</t>
  </si>
  <si>
    <t>Lajas Adentro</t>
  </si>
  <si>
    <t>San Félix</t>
  </si>
  <si>
    <t>Boca Chica</t>
  </si>
  <si>
    <t>Boca del Monte</t>
  </si>
  <si>
    <t>San Lorenzo</t>
  </si>
  <si>
    <t>Bella Vista</t>
  </si>
  <si>
    <t>Cerro Viejo</t>
  </si>
  <si>
    <t>Justo Fidel Palacios</t>
  </si>
  <si>
    <t>Lajas de Tolé</t>
  </si>
  <si>
    <t>Potrero de Caña</t>
  </si>
  <si>
    <t>Quebrada de Piedra</t>
  </si>
  <si>
    <t>Veladero</t>
  </si>
  <si>
    <t>Volcán</t>
  </si>
  <si>
    <t>Cerro Punta</t>
  </si>
  <si>
    <t>Cuesta de Piedra</t>
  </si>
  <si>
    <t>Nueva California</t>
  </si>
  <si>
    <t>Paso Ancho</t>
  </si>
  <si>
    <t>Camogantí</t>
  </si>
  <si>
    <t>Chepigana</t>
  </si>
  <si>
    <t>Garachiné</t>
  </si>
  <si>
    <t>Jaqué</t>
  </si>
  <si>
    <t>Puerto Piña</t>
  </si>
  <si>
    <t>Sambú</t>
  </si>
  <si>
    <t>Setegantí</t>
  </si>
  <si>
    <t>Taimatí</t>
  </si>
  <si>
    <t>Tucutí</t>
  </si>
  <si>
    <t>Boca de Cupé</t>
  </si>
  <si>
    <t>Pinogana</t>
  </si>
  <si>
    <t>Púcuro</t>
  </si>
  <si>
    <t>Yaviza</t>
  </si>
  <si>
    <t>Metetí</t>
  </si>
  <si>
    <t>Comarca Kuna de Wargandí</t>
  </si>
  <si>
    <t>Río Congo</t>
  </si>
  <si>
    <t>Río Iglesias</t>
  </si>
  <si>
    <t>Agua Fría</t>
  </si>
  <si>
    <t>Cucunatí</t>
  </si>
  <si>
    <t>Río Congo Arriba</t>
  </si>
  <si>
    <t>Santa Fe</t>
  </si>
  <si>
    <t>Zapallal</t>
  </si>
  <si>
    <t>La Arena</t>
  </si>
  <si>
    <t>Monagrillo</t>
  </si>
  <si>
    <t>Llano Bonito</t>
  </si>
  <si>
    <t>San Juan Bautista</t>
  </si>
  <si>
    <t>Chepo</t>
  </si>
  <si>
    <t>Chumical</t>
  </si>
  <si>
    <t>El Toro</t>
  </si>
  <si>
    <t>Leones</t>
  </si>
  <si>
    <t>Quebrada del Rosario</t>
  </si>
  <si>
    <t>Quebrada El Ciprián</t>
  </si>
  <si>
    <t>Capurí</t>
  </si>
  <si>
    <t>El Calabacito</t>
  </si>
  <si>
    <t>El Cedro</t>
  </si>
  <si>
    <t>La  Arena</t>
  </si>
  <si>
    <t>La Pitaloza</t>
  </si>
  <si>
    <t>Los Cerritos</t>
  </si>
  <si>
    <t>Los Cerros de Paja</t>
  </si>
  <si>
    <t>Las Llanas</t>
  </si>
  <si>
    <t>Cerro Largo</t>
  </si>
  <si>
    <t>Los Llanos</t>
  </si>
  <si>
    <t>Peñas Chatas</t>
  </si>
  <si>
    <t>El Tijera</t>
  </si>
  <si>
    <t>Menchaca</t>
  </si>
  <si>
    <t>Entradero del Castillo</t>
  </si>
  <si>
    <t>Los Castillos</t>
  </si>
  <si>
    <t>Llano de La Cruz</t>
  </si>
  <si>
    <t>París</t>
  </si>
  <si>
    <t>Portobelillo</t>
  </si>
  <si>
    <t>Potuga</t>
  </si>
  <si>
    <t>Las Cabras</t>
  </si>
  <si>
    <t>El Pájaro</t>
  </si>
  <si>
    <t>El Barrero</t>
  </si>
  <si>
    <t>El Pedregoso</t>
  </si>
  <si>
    <t>El Ciruelo</t>
  </si>
  <si>
    <t>Sabana Grande</t>
  </si>
  <si>
    <t>Rincón Hondo</t>
  </si>
  <si>
    <t>Chupampa</t>
  </si>
  <si>
    <t>El Rincón</t>
  </si>
  <si>
    <t>El Limón</t>
  </si>
  <si>
    <t>Los Canelos</t>
  </si>
  <si>
    <t>El Espinal</t>
  </si>
  <si>
    <t>El Macano</t>
  </si>
  <si>
    <t>Guararé Arriba</t>
  </si>
  <si>
    <t>La Enea</t>
  </si>
  <si>
    <t>La Pasera</t>
  </si>
  <si>
    <t>Las Trancas</t>
  </si>
  <si>
    <t>Llano Abajo</t>
  </si>
  <si>
    <t>El Hato</t>
  </si>
  <si>
    <t>Perales</t>
  </si>
  <si>
    <t>Bajo Corral</t>
  </si>
  <si>
    <t>Bayano</t>
  </si>
  <si>
    <t>El Carate</t>
  </si>
  <si>
    <t>El Cocal</t>
  </si>
  <si>
    <t>El Manantial</t>
  </si>
  <si>
    <t>El Muñoz</t>
  </si>
  <si>
    <t>La Laja</t>
  </si>
  <si>
    <t>La Miel</t>
  </si>
  <si>
    <t>La Palma</t>
  </si>
  <si>
    <t>La Tiza</t>
  </si>
  <si>
    <t>Las Palmitas</t>
  </si>
  <si>
    <t>Las Tablas Abajo</t>
  </si>
  <si>
    <t>Nuario</t>
  </si>
  <si>
    <t>Peña Blanca</t>
  </si>
  <si>
    <t>Río Hondo</t>
  </si>
  <si>
    <t>San José</t>
  </si>
  <si>
    <t>Sesteadero</t>
  </si>
  <si>
    <t>Valle Rico</t>
  </si>
  <si>
    <t>Vallerriquito</t>
  </si>
  <si>
    <t>La Colorada</t>
  </si>
  <si>
    <t>La Espigadilla</t>
  </si>
  <si>
    <t>Las Cruces</t>
  </si>
  <si>
    <t>Las Guabas</t>
  </si>
  <si>
    <t>Los Olivos</t>
  </si>
  <si>
    <t>Llano Largo</t>
  </si>
  <si>
    <t>Santa Ana</t>
  </si>
  <si>
    <t>Tres Quebradas</t>
  </si>
  <si>
    <t>Agua Buena</t>
  </si>
  <si>
    <t>Villa Lourdes</t>
  </si>
  <si>
    <t>El Ejido</t>
  </si>
  <si>
    <t>Bahía Honda</t>
  </si>
  <si>
    <t>Bajos de Güera</t>
  </si>
  <si>
    <t>Corozal</t>
  </si>
  <si>
    <t>Chupá</t>
  </si>
  <si>
    <t>Espino Amarillo</t>
  </si>
  <si>
    <t>Las Palmas</t>
  </si>
  <si>
    <t>Llano de Piedra</t>
  </si>
  <si>
    <t>Mogollón</t>
  </si>
  <si>
    <t>Los Asientos</t>
  </si>
  <si>
    <t>Mariabé</t>
  </si>
  <si>
    <t>Purio</t>
  </si>
  <si>
    <t>Oria Arriba</t>
  </si>
  <si>
    <t>El Cañafístulo</t>
  </si>
  <si>
    <t>Lajamina</t>
  </si>
  <si>
    <t>Paritilla</t>
  </si>
  <si>
    <t>Altos de Güera</t>
  </si>
  <si>
    <t>Cañas</t>
  </si>
  <si>
    <t>El Bebedero</t>
  </si>
  <si>
    <t>El Cacao</t>
  </si>
  <si>
    <t>El Cortezo</t>
  </si>
  <si>
    <t>Flores</t>
  </si>
  <si>
    <t>Guánico</t>
  </si>
  <si>
    <t>La Tronosa</t>
  </si>
  <si>
    <t>Cambutal</t>
  </si>
  <si>
    <t>Isla de Cañas</t>
  </si>
  <si>
    <t>La Guinea</t>
  </si>
  <si>
    <t>Pedro González</t>
  </si>
  <si>
    <t>Cañita</t>
  </si>
  <si>
    <t>El Llano</t>
  </si>
  <si>
    <t>Las Margaritas</t>
  </si>
  <si>
    <t>Santa Cruz de Chinina</t>
  </si>
  <si>
    <t>Tortí</t>
  </si>
  <si>
    <t>Brujas</t>
  </si>
  <si>
    <t>Gonzalo Vásquez</t>
  </si>
  <si>
    <t>Pásiga</t>
  </si>
  <si>
    <t>Unión Santeña</t>
  </si>
  <si>
    <t>San Francisco</t>
  </si>
  <si>
    <t>Ancón</t>
  </si>
  <si>
    <t>Chilibre</t>
  </si>
  <si>
    <t>Las Cumbres</t>
  </si>
  <si>
    <t>Pacora</t>
  </si>
  <si>
    <t>San Martín</t>
  </si>
  <si>
    <t>Tocumen</t>
  </si>
  <si>
    <t>24 de Diciembre</t>
  </si>
  <si>
    <t>Alcalde Díaz</t>
  </si>
  <si>
    <t>Ernesto Córdoba Campos</t>
  </si>
  <si>
    <t>Caimitillo</t>
  </si>
  <si>
    <t>Las Garzas</t>
  </si>
  <si>
    <t>Don Bosco</t>
  </si>
  <si>
    <t>Amelia Denis de Icaza</t>
  </si>
  <si>
    <t>Rufina Alfaro</t>
  </si>
  <si>
    <t>El Barrito</t>
  </si>
  <si>
    <t>La Montañuela</t>
  </si>
  <si>
    <t>La Carrillo</t>
  </si>
  <si>
    <t>San Antonio</t>
  </si>
  <si>
    <t>Barnizal</t>
  </si>
  <si>
    <t>Chitra</t>
  </si>
  <si>
    <t>El Cocla</t>
  </si>
  <si>
    <t>La Laguna</t>
  </si>
  <si>
    <t>La Raya de Calobre</t>
  </si>
  <si>
    <t>La Tetilla</t>
  </si>
  <si>
    <t>La Yeguada</t>
  </si>
  <si>
    <t>Las Guías</t>
  </si>
  <si>
    <t>Monjarás</t>
  </si>
  <si>
    <t>Cerro Plata</t>
  </si>
  <si>
    <t>El Picador</t>
  </si>
  <si>
    <t>Los Valles</t>
  </si>
  <si>
    <t>San Marcelo</t>
  </si>
  <si>
    <t>El Aromillo</t>
  </si>
  <si>
    <t>Bisvalles</t>
  </si>
  <si>
    <t>Boró</t>
  </si>
  <si>
    <t>San Bartolo</t>
  </si>
  <si>
    <t>Los Milagros</t>
  </si>
  <si>
    <t>El Higo</t>
  </si>
  <si>
    <t>Cerro de Casa</t>
  </si>
  <si>
    <t>El María</t>
  </si>
  <si>
    <t>El Prado</t>
  </si>
  <si>
    <t>Lolá</t>
  </si>
  <si>
    <t>Pixvae</t>
  </si>
  <si>
    <t>Puerto Vidal</t>
  </si>
  <si>
    <t>San Martín de Porres</t>
  </si>
  <si>
    <t>Viguí</t>
  </si>
  <si>
    <t>Zapotillo</t>
  </si>
  <si>
    <t>Manuel E. Amador Terrero</t>
  </si>
  <si>
    <t>La Garceana</t>
  </si>
  <si>
    <t>Pilón</t>
  </si>
  <si>
    <t>Cébaco</t>
  </si>
  <si>
    <t>Costa Hermosa</t>
  </si>
  <si>
    <t>Unión del Norte</t>
  </si>
  <si>
    <t>Utirá</t>
  </si>
  <si>
    <t>Catorce de Noviembre</t>
  </si>
  <si>
    <t>Corral Falso</t>
  </si>
  <si>
    <t>Los Hatillos</t>
  </si>
  <si>
    <t>Remance</t>
  </si>
  <si>
    <t>Calovébora</t>
  </si>
  <si>
    <t>El Alto</t>
  </si>
  <si>
    <t>El Cuay</t>
  </si>
  <si>
    <t>El Pantano</t>
  </si>
  <si>
    <t>Río Luis</t>
  </si>
  <si>
    <t>Rubén Cantú</t>
  </si>
  <si>
    <t>La Peña</t>
  </si>
  <si>
    <t>La Raya de Santa María</t>
  </si>
  <si>
    <t>Ponuga</t>
  </si>
  <si>
    <t>San Pedro del Espino</t>
  </si>
  <si>
    <t>Canto del Llano</t>
  </si>
  <si>
    <t>Carlos Santana Ávila</t>
  </si>
  <si>
    <t>Edwin Fábrega</t>
  </si>
  <si>
    <t>Urracá</t>
  </si>
  <si>
    <t>Rodrigo Luque</t>
  </si>
  <si>
    <t>Nuevo Santiago</t>
  </si>
  <si>
    <t>Santiago Este</t>
  </si>
  <si>
    <t>Santiago Sur</t>
  </si>
  <si>
    <t>Calidonia</t>
  </si>
  <si>
    <t>Cativé</t>
  </si>
  <si>
    <t>El Marañón</t>
  </si>
  <si>
    <t>La Soledad</t>
  </si>
  <si>
    <t>Quebrada de Oro</t>
  </si>
  <si>
    <t>Rodeo Viejo</t>
  </si>
  <si>
    <t>Hicaco</t>
  </si>
  <si>
    <t>La Trinchera</t>
  </si>
  <si>
    <t>Arenas</t>
  </si>
  <si>
    <t>Quebro</t>
  </si>
  <si>
    <t>Tebario</t>
  </si>
  <si>
    <t>Lajas Blancas</t>
  </si>
  <si>
    <t>Río Sábalo</t>
  </si>
  <si>
    <t>Jingurudo</t>
  </si>
  <si>
    <t>Boca de Balsa</t>
  </si>
  <si>
    <t>Camarón Arriba</t>
  </si>
  <si>
    <t>Cerro Banco</t>
  </si>
  <si>
    <t>Cerro de Patena</t>
  </si>
  <si>
    <t>Emplanada de Chorcha</t>
  </si>
  <si>
    <t>Nämnoni</t>
  </si>
  <si>
    <t>Niba</t>
  </si>
  <si>
    <t>Cascabel</t>
  </si>
  <si>
    <t>Hato Corotú</t>
  </si>
  <si>
    <t>Hato Culantro</t>
  </si>
  <si>
    <t>Hato Jobo</t>
  </si>
  <si>
    <t>Hato Julí</t>
  </si>
  <si>
    <t>Quebrada de Loro</t>
  </si>
  <si>
    <t>Salto Dupí</t>
  </si>
  <si>
    <t>Alto Caballero</t>
  </si>
  <si>
    <t>Bakama</t>
  </si>
  <si>
    <t>Cerro Caña</t>
  </si>
  <si>
    <t>Cerro Puerco</t>
  </si>
  <si>
    <t>Krüa</t>
  </si>
  <si>
    <t>Maraca</t>
  </si>
  <si>
    <t>Nibra</t>
  </si>
  <si>
    <t>Roka</t>
  </si>
  <si>
    <t>Sitio Prado</t>
  </si>
  <si>
    <t>Ümani</t>
  </si>
  <si>
    <t>Dikeri</t>
  </si>
  <si>
    <t>Diko</t>
  </si>
  <si>
    <t>Kikari</t>
  </si>
  <si>
    <t>Mreeni</t>
  </si>
  <si>
    <t>Hato Chamí</t>
  </si>
  <si>
    <t>Jädaberi</t>
  </si>
  <si>
    <t>Lajero</t>
  </si>
  <si>
    <t>Susama</t>
  </si>
  <si>
    <t>Agua Salud</t>
  </si>
  <si>
    <t>Alto de Jesús</t>
  </si>
  <si>
    <t>Cerro Pelado</t>
  </si>
  <si>
    <t>El Bale</t>
  </si>
  <si>
    <t>El Paredón</t>
  </si>
  <si>
    <t>El Piro</t>
  </si>
  <si>
    <t>Guayabito</t>
  </si>
  <si>
    <t>Güibale</t>
  </si>
  <si>
    <t>El Peñón</t>
  </si>
  <si>
    <t>Guoroni</t>
  </si>
  <si>
    <t>Kankintú</t>
  </si>
  <si>
    <t>Mününi</t>
  </si>
  <si>
    <t>Piedra Roja</t>
  </si>
  <si>
    <t>Calante</t>
  </si>
  <si>
    <t>Tolote</t>
  </si>
  <si>
    <t>Bahía Azul</t>
  </si>
  <si>
    <t>Río Chiriquí</t>
  </si>
  <si>
    <t>Tobobe</t>
  </si>
  <si>
    <t>Samboa</t>
  </si>
  <si>
    <t>Bürí</t>
  </si>
  <si>
    <t>Guariviara</t>
  </si>
  <si>
    <t>Man Creek</t>
  </si>
  <si>
    <t>Tuwai</t>
  </si>
  <si>
    <t>Juan Demóstenes Arosemena</t>
  </si>
  <si>
    <t>Nuevo Emperador</t>
  </si>
  <si>
    <t>Veracruz</t>
  </si>
  <si>
    <t>Vista Alegre</t>
  </si>
  <si>
    <t>Burunga</t>
  </si>
  <si>
    <t>Cerro Silvestre</t>
  </si>
  <si>
    <t>Caimito</t>
  </si>
  <si>
    <t>Campana</t>
  </si>
  <si>
    <t>Cermeño</t>
  </si>
  <si>
    <t>Cirí de  Los Sotos</t>
  </si>
  <si>
    <t>Cirí Grande</t>
  </si>
  <si>
    <t>La Trinidad</t>
  </si>
  <si>
    <t>Las Ollas Arriba</t>
  </si>
  <si>
    <t>Lídice</t>
  </si>
  <si>
    <t>Villa Carmen</t>
  </si>
  <si>
    <t>Villa Rosario</t>
  </si>
  <si>
    <t>Bejuco</t>
  </si>
  <si>
    <t>Buenos Aires</t>
  </si>
  <si>
    <t>Chicá</t>
  </si>
  <si>
    <t>El Líbano</t>
  </si>
  <si>
    <t>Las Lajas</t>
  </si>
  <si>
    <t>Nueva Gorgona</t>
  </si>
  <si>
    <t>Sajalices</t>
  </si>
  <si>
    <t>Sorá</t>
  </si>
  <si>
    <t>Barrio Balboa</t>
  </si>
  <si>
    <t>Barrio Colón</t>
  </si>
  <si>
    <t>Amador</t>
  </si>
  <si>
    <t>Arosemena</t>
  </si>
  <si>
    <t>El Arado</t>
  </si>
  <si>
    <t>Feuillet</t>
  </si>
  <si>
    <t>Guadalupe</t>
  </si>
  <si>
    <t>Herrera</t>
  </si>
  <si>
    <t>Hurtado</t>
  </si>
  <si>
    <t>Iturralde</t>
  </si>
  <si>
    <t>La Represa</t>
  </si>
  <si>
    <t>Los Díaz</t>
  </si>
  <si>
    <t>Mendoza</t>
  </si>
  <si>
    <t>Obaldía</t>
  </si>
  <si>
    <t>Playa Leona</t>
  </si>
  <si>
    <t>Puerto Caimito</t>
  </si>
  <si>
    <t>El Espino</t>
  </si>
  <si>
    <t>La Ermita</t>
  </si>
  <si>
    <t>Las Uvas</t>
  </si>
  <si>
    <t>Los Llanitos</t>
  </si>
  <si>
    <t>Bocas del Toro</t>
  </si>
  <si>
    <t>Changuinola</t>
  </si>
  <si>
    <t>Chiriquí Grande</t>
  </si>
  <si>
    <t>Almirante</t>
  </si>
  <si>
    <t>Aguadulce</t>
  </si>
  <si>
    <t>Antón</t>
  </si>
  <si>
    <t>La Pintada</t>
  </si>
  <si>
    <t>Natá</t>
  </si>
  <si>
    <t>Olá</t>
  </si>
  <si>
    <t>Penonomé</t>
  </si>
  <si>
    <t>Colón</t>
  </si>
  <si>
    <t>Chagres</t>
  </si>
  <si>
    <t>Donoso</t>
  </si>
  <si>
    <t>Portobelo</t>
  </si>
  <si>
    <t>Omar Torrijos Herrera</t>
  </si>
  <si>
    <t>Alanje</t>
  </si>
  <si>
    <t>Barú</t>
  </si>
  <si>
    <t>Boquerón</t>
  </si>
  <si>
    <t>Boquete</t>
  </si>
  <si>
    <t>David</t>
  </si>
  <si>
    <t>Dolega</t>
  </si>
  <si>
    <t>Gualaca</t>
  </si>
  <si>
    <t>Remedios</t>
  </si>
  <si>
    <t>Renacimiento</t>
  </si>
  <si>
    <t>Tolé</t>
  </si>
  <si>
    <t>Tierras Altas</t>
  </si>
  <si>
    <t>Chitré</t>
  </si>
  <si>
    <t>Los Pozos</t>
  </si>
  <si>
    <t>Ocú</t>
  </si>
  <si>
    <t>Parita</t>
  </si>
  <si>
    <t>Pesé</t>
  </si>
  <si>
    <t>Santa María</t>
  </si>
  <si>
    <t>Guararé</t>
  </si>
  <si>
    <t>Los Santos</t>
  </si>
  <si>
    <t>Macaracas</t>
  </si>
  <si>
    <t>Pedasí</t>
  </si>
  <si>
    <t>Tonosí</t>
  </si>
  <si>
    <t>Balboa</t>
  </si>
  <si>
    <t>Chimán</t>
  </si>
  <si>
    <t>Panamá</t>
  </si>
  <si>
    <t>San Miguelito</t>
  </si>
  <si>
    <t>Taboga</t>
  </si>
  <si>
    <t>Atalaya</t>
  </si>
  <si>
    <t>Calobre</t>
  </si>
  <si>
    <t>Cañazas</t>
  </si>
  <si>
    <t>Montijo</t>
  </si>
  <si>
    <t>Río de Jesús</t>
  </si>
  <si>
    <t>Santiago</t>
  </si>
  <si>
    <t>Soná</t>
  </si>
  <si>
    <t>Mariato</t>
  </si>
  <si>
    <t>Cémaco</t>
  </si>
  <si>
    <t>Besiko</t>
  </si>
  <si>
    <t>Mironó</t>
  </si>
  <si>
    <t>Müna</t>
  </si>
  <si>
    <t>Nole Duima</t>
  </si>
  <si>
    <t>Ñürüm</t>
  </si>
  <si>
    <t>Kusapín</t>
  </si>
  <si>
    <t>Jirondai</t>
  </si>
  <si>
    <t>Arraiján</t>
  </si>
  <si>
    <t>Capira</t>
  </si>
  <si>
    <t>Chame</t>
  </si>
  <si>
    <t>La Chorrera</t>
  </si>
  <si>
    <t>Darién</t>
  </si>
  <si>
    <t>Veraguas</t>
  </si>
  <si>
    <t>Comarca Emberá</t>
  </si>
  <si>
    <t>Comarca Ngäbe Buglé</t>
  </si>
  <si>
    <t xml:space="preserve"> -   Cantidad nula o cero.</t>
  </si>
  <si>
    <t>Explotaciones</t>
  </si>
  <si>
    <t>Cruce</t>
  </si>
  <si>
    <t>-</t>
  </si>
  <si>
    <t>Valle Bonito</t>
  </si>
  <si>
    <t>San Pedrito</t>
  </si>
  <si>
    <t>Loma Yuca</t>
  </si>
  <si>
    <t>Alto Bilingüe</t>
  </si>
  <si>
    <t>El Piro No.2</t>
  </si>
  <si>
    <t>Santa Catalina o Calovébora</t>
  </si>
  <si>
    <t>Gatú o Gatucito</t>
  </si>
  <si>
    <t>TOTAL</t>
  </si>
  <si>
    <t>Bocas del Toro (cabecera)</t>
  </si>
  <si>
    <t>Changuinola (cabecera)</t>
  </si>
  <si>
    <t>Chiriquí Grande (cabecera)</t>
  </si>
  <si>
    <t>Almirante (cabecera)</t>
  </si>
  <si>
    <t>Aguadulce (cabecera)</t>
  </si>
  <si>
    <t>Antón (cabecera)</t>
  </si>
  <si>
    <t>La Pintada (cabecera)</t>
  </si>
  <si>
    <t>Natá (cabecera)</t>
  </si>
  <si>
    <t>Olá (cabecera)</t>
  </si>
  <si>
    <t>Penonomé (cabecera)</t>
  </si>
  <si>
    <t>Nuevo Chagres (cabecera)</t>
  </si>
  <si>
    <t>Miguel de la Borda (cabecera)</t>
  </si>
  <si>
    <t>Portobelo (cabecera)</t>
  </si>
  <si>
    <t>Palenque (cabecera)</t>
  </si>
  <si>
    <t>Alanje (cabecera)</t>
  </si>
  <si>
    <t>Puerto Armuelles (cabecera)</t>
  </si>
  <si>
    <t>Boquerón (cabecera)</t>
  </si>
  <si>
    <t>La Concepción (cabecera)</t>
  </si>
  <si>
    <t>David (cabecera)</t>
  </si>
  <si>
    <t>Dolega (cabecera)</t>
  </si>
  <si>
    <t>Gualaca (cabecera)</t>
  </si>
  <si>
    <t>Remedios (cabecera)</t>
  </si>
  <si>
    <t>Río Sereno (cabecera)</t>
  </si>
  <si>
    <t>Las Lajas (cabecera)</t>
  </si>
  <si>
    <t>Horconcitos (cabecera)</t>
  </si>
  <si>
    <t>Tolé (cabecera)</t>
  </si>
  <si>
    <t>La Palma (cabecera)</t>
  </si>
  <si>
    <t>El Real de Santa María (cabecera)</t>
  </si>
  <si>
    <t>Chitré (cabecera)</t>
  </si>
  <si>
    <t>Las Minas (cabecera)</t>
  </si>
  <si>
    <t>Los Pozos (cabecera)</t>
  </si>
  <si>
    <t>Ocú (cabecera)</t>
  </si>
  <si>
    <t>Parita (cabecera)</t>
  </si>
  <si>
    <t>Pesé (cabecera)</t>
  </si>
  <si>
    <t>Santa María (cabecera)</t>
  </si>
  <si>
    <t>Guararé (cabecera)</t>
  </si>
  <si>
    <t>Las Tablas (cabecera)</t>
  </si>
  <si>
    <t>La Villa de Los Santos (cabecera)</t>
  </si>
  <si>
    <t>Macaracas (cabecera)</t>
  </si>
  <si>
    <t>Pedasí (cabecera)</t>
  </si>
  <si>
    <t>Pocrí (cabecera)</t>
  </si>
  <si>
    <t>Tonosí (cabecera)</t>
  </si>
  <si>
    <t>Chimán (cabecera)</t>
  </si>
  <si>
    <t>Taboga (cabecera)</t>
  </si>
  <si>
    <t>Arraiján (cabecera)</t>
  </si>
  <si>
    <t>Capira (cabecera)</t>
  </si>
  <si>
    <t>Chame (cabecera)</t>
  </si>
  <si>
    <t>San Carlos (cabecera)</t>
  </si>
  <si>
    <t>Atalaya (cabecera)</t>
  </si>
  <si>
    <t>Calobre (cabecera)</t>
  </si>
  <si>
    <t>Cañazas (cabecera)</t>
  </si>
  <si>
    <t>La Mesa (cabecera)</t>
  </si>
  <si>
    <t>Las Palmas (cabecera)</t>
  </si>
  <si>
    <t>Montijo (cabecera)</t>
  </si>
  <si>
    <t>Río de Jesús (cabecera)</t>
  </si>
  <si>
    <t>San Francisco (cabecera)</t>
  </si>
  <si>
    <t>Santa Fe (cabecera)</t>
  </si>
  <si>
    <t>Santiago (cabecera)</t>
  </si>
  <si>
    <t>Soná (cabecera)</t>
  </si>
  <si>
    <t>Llano de Catival o Mariato (cabecera)</t>
  </si>
  <si>
    <t>Cirilo Guaynora (cabecera)</t>
  </si>
  <si>
    <t>Soloy (cabecera)</t>
  </si>
  <si>
    <t>Hato Pilón (cabecera)</t>
  </si>
  <si>
    <t>Chichica (cabecera)</t>
  </si>
  <si>
    <t>Cerro Iglesias (cabecera)</t>
  </si>
  <si>
    <t>Buenos Aires (cabecera)</t>
  </si>
  <si>
    <t>Bisira (cabecera)</t>
  </si>
  <si>
    <t>Kusapín (cabecera)</t>
  </si>
  <si>
    <t>Coclé del Norte</t>
  </si>
  <si>
    <t>Aserrío de Gariché</t>
  </si>
  <si>
    <t xml:space="preserve">Panamá Oeste </t>
  </si>
  <si>
    <t>Chepo (cabecera)</t>
  </si>
  <si>
    <t>Comarca Kuna de Madungandí</t>
  </si>
  <si>
    <t>NOTA: Las provincias, comarcas indígenas, distritos y corregimientos que no registraron aportación, no fueron incluidos en el cuadro.</t>
  </si>
  <si>
    <t>San Martín De Porres</t>
  </si>
  <si>
    <t>Existencia de ganado vacuno (en cabezas)</t>
  </si>
  <si>
    <t>Cuadro 7.  EXPLOTACIONES Y EXISTENCIA DE GANADO VACUNO EN LA REPÚBLICA, POR CRUCE, SEGÚN PROVINCIA,          
COMARCA INDÍGENA , DISTRITO Y CORREGIMIENTO: VIII CENSO NACIONAL AGROPECUARIO 2024</t>
  </si>
  <si>
    <t>Registrado</t>
  </si>
  <si>
    <t>Cantidad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</si>
</sst>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3" borderId="0" xfId="0" applyFill="1"/>
    <xf numFmtId="0" fontId="5" fillId="3" borderId="1" xfId="0" applyFont="1" applyFill="1" applyBorder="1" applyAlignment="1">
      <alignment vertical="center"/>
    </xf>
    <xf numFmtId="0" fontId="0" fillId="3" borderId="1" xfId="0" applyFill="1" applyBorder="1"/>
    <xf numFmtId="0" fontId="3" fillId="3" borderId="1" xfId="28" applyFont="1" applyFill="1" applyBorder="1" applyAlignment="1">
      <alignment horizontal="left" vertical="center" wrapText="1"/>
    </xf>
    <xf numFmtId="0" fontId="2" fillId="3" borderId="1" xfId="27" applyFont="1" applyFill="1" applyBorder="1" applyAlignment="1">
      <alignment horizontal="center" vertical="center" wrapText="1"/>
    </xf>
    <xf numFmtId="165" fontId="2" fillId="3" borderId="2" xfId="42" applyNumberFormat="1" applyFont="1" applyFill="1" applyBorder="1" applyAlignment="1">
      <alignment horizontal="right" vertical="center" wrapText="1"/>
    </xf>
    <xf numFmtId="165" fontId="2" fillId="3" borderId="3" xfId="42" applyNumberFormat="1" applyFont="1" applyFill="1" applyBorder="1" applyAlignment="1">
      <alignment horizontal="right" vertical="center" wrapText="1"/>
    </xf>
    <xf numFmtId="165" fontId="3" fillId="3" borderId="2" xfId="42" applyNumberFormat="1" applyFont="1" applyFill="1" applyBorder="1" applyAlignment="1">
      <alignment horizontal="right" vertical="center" wrapText="1"/>
    </xf>
    <xf numFmtId="165" fontId="3" fillId="3" borderId="3" xfId="42" applyNumberFormat="1" applyFont="1" applyFill="1" applyBorder="1" applyAlignment="1">
      <alignment horizontal="right" vertical="center" wrapText="1"/>
    </xf>
    <xf numFmtId="165" fontId="3" fillId="3" borderId="5" xfId="42" applyNumberFormat="1" applyFont="1" applyFill="1" applyBorder="1" applyAlignment="1">
      <alignment horizontal="right" vertical="center" wrapText="1"/>
    </xf>
    <xf numFmtId="165" fontId="3" fillId="3" borderId="6" xfId="42" applyNumberFormat="1" applyFont="1" applyFill="1" applyBorder="1" applyAlignment="1">
      <alignment horizontal="right" vertical="center" wrapText="1"/>
    </xf>
    <xf numFmtId="0" fontId="3" fillId="3" borderId="1" xfId="28" applyFont="1" applyFill="1" applyBorder="1" applyAlignment="1">
      <alignment horizontal="left" vertical="center" wrapText="1" indent="2"/>
    </xf>
    <xf numFmtId="0" fontId="3" fillId="3" borderId="1" xfId="28" applyFont="1" applyFill="1" applyBorder="1" applyAlignment="1">
      <alignment horizontal="left" vertical="center" wrapText="1" indent="3"/>
    </xf>
    <xf numFmtId="0" fontId="3" fillId="3" borderId="4" xfId="28" applyFont="1" applyFill="1" applyBorder="1" applyAlignment="1">
      <alignment horizontal="left" vertical="center" wrapText="1" indent="3"/>
    </xf>
    <xf numFmtId="0" fontId="3" fillId="3" borderId="1" xfId="30" applyFont="1" applyFill="1" applyBorder="1" applyAlignment="1">
      <alignment horizontal="left" vertical="center" wrapText="1" indent="3"/>
    </xf>
    <xf numFmtId="0" fontId="4" fillId="3" borderId="0" xfId="0" applyFont="1" applyFill="1" applyAlignment="1">
      <alignment horizontal="left" vertical="center"/>
    </xf>
    <xf numFmtId="165" fontId="0" fillId="3" borderId="0" xfId="0" applyNumberFormat="1" applyFill="1"/>
    <xf numFmtId="0" fontId="7" fillId="2" borderId="8" xfId="14" applyFont="1" applyFill="1" applyBorder="1" applyAlignment="1">
      <alignment horizontal="center" vertical="center" wrapText="1"/>
    </xf>
    <xf numFmtId="0" fontId="7" fillId="2" borderId="8" xfId="15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7" fillId="2" borderId="8" xfId="14" applyFont="1" applyFill="1" applyBorder="1" applyAlignment="1">
      <alignment horizontal="center" vertical="center" wrapText="1"/>
    </xf>
    <xf numFmtId="164" fontId="7" fillId="2" borderId="8" xfId="42" applyNumberFormat="1" applyFont="1" applyFill="1" applyBorder="1" applyAlignment="1">
      <alignment horizontal="center" vertical="center" wrapText="1"/>
    </xf>
    <xf numFmtId="0" fontId="7" fillId="2" borderId="8" xfId="4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</cellXfs>
  <cellStyles count="43">
    <cellStyle name="Millares" xfId="42" builtinId="3"/>
    <cellStyle name="Normal" xfId="0" builtinId="0"/>
    <cellStyle name="style1749837801085" xfId="1"/>
    <cellStyle name="style1749837801116" xfId="2"/>
    <cellStyle name="style1749837801210" xfId="3"/>
    <cellStyle name="style1749837801241" xfId="4"/>
    <cellStyle name="style1749837801257" xfId="5"/>
    <cellStyle name="style1749837801288" xfId="6"/>
    <cellStyle name="style1749837801304" xfId="7"/>
    <cellStyle name="style1749837801335" xfId="8"/>
    <cellStyle name="style1749837801351" xfId="9"/>
    <cellStyle name="style1749837801382" xfId="10"/>
    <cellStyle name="style1749837801399" xfId="11"/>
    <cellStyle name="style1749837801430" xfId="12"/>
    <cellStyle name="style1749837801445" xfId="13"/>
    <cellStyle name="style1749837801477" xfId="14"/>
    <cellStyle name="style1749837801492" xfId="15"/>
    <cellStyle name="style1749837801524" xfId="16"/>
    <cellStyle name="style1749837801539" xfId="17"/>
    <cellStyle name="style1749837801555" xfId="18"/>
    <cellStyle name="style1749837801586" xfId="19"/>
    <cellStyle name="style1749837801602" xfId="20"/>
    <cellStyle name="style1749837801617" xfId="21"/>
    <cellStyle name="style1749837801649" xfId="22"/>
    <cellStyle name="style1749837801664" xfId="23"/>
    <cellStyle name="style1749837801820" xfId="24"/>
    <cellStyle name="style1749837801836" xfId="25"/>
    <cellStyle name="style1749837801867" xfId="26"/>
    <cellStyle name="style1749837801977" xfId="27"/>
    <cellStyle name="style1749837801992" xfId="28"/>
    <cellStyle name="style1749837802282" xfId="29"/>
    <cellStyle name="style1749837802313" xfId="30"/>
    <cellStyle name="style1749837802329" xfId="31"/>
    <cellStyle name="style1749837802345" xfId="32"/>
    <cellStyle name="style1749837802360" xfId="33"/>
    <cellStyle name="style1749837802392" xfId="34"/>
    <cellStyle name="style1749837802407" xfId="35"/>
    <cellStyle name="style1749837802438" xfId="36"/>
    <cellStyle name="style1749837802485" xfId="37"/>
    <cellStyle name="style1749837802501" xfId="38"/>
    <cellStyle name="style1749837802907" xfId="39"/>
    <cellStyle name="style1749837802923" xfId="40"/>
    <cellStyle name="style1749837802938" xfId="41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1"/>
  <sheetViews>
    <sheetView tabSelected="1" topLeftCell="A134" zoomScale="85" zoomScaleNormal="85" workbookViewId="0">
      <selection activeCell="A2" sqref="A2:A5"/>
    </sheetView>
  </sheetViews>
  <sheetFormatPr baseColWidth="10" defaultColWidth="9.140625" defaultRowHeight="15" x14ac:dyDescent="0.25"/>
  <cols>
    <col min="1" max="1" width="35.85546875" style="1" customWidth="1"/>
    <col min="2" max="2" width="14.85546875" style="1" customWidth="1"/>
    <col min="3" max="6" width="12.140625" style="1" customWidth="1"/>
    <col min="7" max="7" width="12.140625" style="3" customWidth="1"/>
    <col min="8" max="8" width="9.140625" style="1"/>
    <col min="9" max="9" width="9.5703125" style="1" bestFit="1" customWidth="1"/>
    <col min="10" max="16384" width="9.140625" style="1"/>
  </cols>
  <sheetData>
    <row r="1" spans="1:9" ht="60" customHeight="1" x14ac:dyDescent="0.25">
      <c r="A1" s="20" t="s">
        <v>686</v>
      </c>
      <c r="B1" s="20"/>
      <c r="C1" s="20"/>
      <c r="D1" s="20"/>
      <c r="E1" s="20"/>
      <c r="F1" s="20"/>
      <c r="G1" s="20"/>
    </row>
    <row r="2" spans="1:9" ht="30" customHeight="1" x14ac:dyDescent="0.25">
      <c r="A2" s="24" t="s">
        <v>0</v>
      </c>
      <c r="B2" s="23" t="s">
        <v>599</v>
      </c>
      <c r="C2" s="23" t="s">
        <v>685</v>
      </c>
      <c r="D2" s="23"/>
      <c r="E2" s="23"/>
      <c r="F2" s="23"/>
      <c r="G2" s="23"/>
    </row>
    <row r="3" spans="1:9" ht="30" customHeight="1" x14ac:dyDescent="0.25">
      <c r="A3" s="24"/>
      <c r="B3" s="23"/>
      <c r="C3" s="22" t="s">
        <v>1</v>
      </c>
      <c r="D3" s="23" t="s">
        <v>600</v>
      </c>
      <c r="E3" s="23"/>
      <c r="F3" s="23"/>
      <c r="G3" s="23"/>
    </row>
    <row r="4" spans="1:9" ht="30" customHeight="1" x14ac:dyDescent="0.25">
      <c r="A4" s="24"/>
      <c r="B4" s="23"/>
      <c r="C4" s="22"/>
      <c r="D4" s="22" t="s">
        <v>2</v>
      </c>
      <c r="E4" s="22" t="s">
        <v>3</v>
      </c>
      <c r="F4" s="22" t="s">
        <v>4</v>
      </c>
      <c r="G4" s="22"/>
    </row>
    <row r="5" spans="1:9" ht="50.1" customHeight="1" x14ac:dyDescent="0.25">
      <c r="A5" s="24"/>
      <c r="B5" s="23"/>
      <c r="C5" s="22"/>
      <c r="D5" s="22"/>
      <c r="E5" s="22"/>
      <c r="F5" s="18" t="s">
        <v>688</v>
      </c>
      <c r="G5" s="19" t="s">
        <v>687</v>
      </c>
    </row>
    <row r="6" spans="1:9" ht="21" customHeight="1" x14ac:dyDescent="0.25">
      <c r="A6" s="5" t="s">
        <v>609</v>
      </c>
      <c r="B6" s="6">
        <f>+B7+B52+B112+B160+B280+B308+B365+B454+B492+B556+B673+B680</f>
        <v>38819</v>
      </c>
      <c r="C6" s="6">
        <f>+C7+C52+C112+C160+C280+C308+C365+C454+C492+C556+C673+C680</f>
        <v>1401169</v>
      </c>
      <c r="D6" s="6">
        <f>+D7+D52+D112+D160+D280+D308+D365+D454+D492+D556+D673+D680</f>
        <v>914976</v>
      </c>
      <c r="E6" s="6">
        <f>+E7+E52+E112+E160+E280+E308+E365+E454+E492+E556+E673+E680</f>
        <v>360261.99999999994</v>
      </c>
      <c r="F6" s="6">
        <f>+F7+F52+F112+F160+F280+F308+F365+F454+F492+F556+F680</f>
        <v>125931</v>
      </c>
      <c r="G6" s="7">
        <f>+G7+G52+G112+G160+G280+G308+G365+G454+G492+G556+G680</f>
        <v>87443.000000000015</v>
      </c>
      <c r="I6" s="17"/>
    </row>
    <row r="7" spans="1:9" ht="21" customHeight="1" x14ac:dyDescent="0.25">
      <c r="A7" s="4" t="s">
        <v>532</v>
      </c>
      <c r="B7" s="6">
        <f t="shared" ref="B7:G7" si="0">+B8+B15+B34+B41</f>
        <v>1538</v>
      </c>
      <c r="C7" s="6">
        <f>+C8+C15+C34+C41</f>
        <v>42200.000000000007</v>
      </c>
      <c r="D7" s="6">
        <f>+D8+D15+D34+D41</f>
        <v>33221.000000000007</v>
      </c>
      <c r="E7" s="6">
        <f t="shared" si="0"/>
        <v>7228.0000000000018</v>
      </c>
      <c r="F7" s="6">
        <f t="shared" si="0"/>
        <v>1751.0000000000011</v>
      </c>
      <c r="G7" s="7">
        <f t="shared" si="0"/>
        <v>1399.0000000000011</v>
      </c>
      <c r="I7" s="17"/>
    </row>
    <row r="8" spans="1:9" ht="21" customHeight="1" x14ac:dyDescent="0.25">
      <c r="A8" s="12" t="s">
        <v>532</v>
      </c>
      <c r="B8" s="6">
        <f>SUM(B9:B14)</f>
        <v>172</v>
      </c>
      <c r="C8" s="6">
        <f>SUM(D8,E8,F8)</f>
        <v>3048</v>
      </c>
      <c r="D8" s="6">
        <f>SUM(D9:D14)</f>
        <v>2687</v>
      </c>
      <c r="E8" s="6">
        <f t="shared" ref="E8:G8" si="1">SUM(E9:E14)</f>
        <v>162.99999999999994</v>
      </c>
      <c r="F8" s="6">
        <f t="shared" si="1"/>
        <v>198.00000000000017</v>
      </c>
      <c r="G8" s="7">
        <f t="shared" si="1"/>
        <v>195.00000000000011</v>
      </c>
      <c r="I8" s="17"/>
    </row>
    <row r="9" spans="1:9" ht="15" customHeight="1" x14ac:dyDescent="0.25">
      <c r="A9" s="13" t="s">
        <v>610</v>
      </c>
      <c r="B9" s="8">
        <v>8</v>
      </c>
      <c r="C9" s="8">
        <f t="shared" ref="C9:C72" si="2">SUM(D9,E9,F9)</f>
        <v>79</v>
      </c>
      <c r="D9" s="8">
        <v>73</v>
      </c>
      <c r="E9" s="8">
        <v>6</v>
      </c>
      <c r="F9" s="8" t="s">
        <v>601</v>
      </c>
      <c r="G9" s="9" t="s">
        <v>601</v>
      </c>
      <c r="I9" s="17"/>
    </row>
    <row r="10" spans="1:9" ht="15" customHeight="1" x14ac:dyDescent="0.25">
      <c r="A10" s="13" t="s">
        <v>5</v>
      </c>
      <c r="B10" s="8">
        <v>22</v>
      </c>
      <c r="C10" s="8">
        <f t="shared" si="2"/>
        <v>402.00000000000017</v>
      </c>
      <c r="D10" s="8">
        <v>341.00000000000017</v>
      </c>
      <c r="E10" s="8">
        <v>10</v>
      </c>
      <c r="F10" s="8">
        <v>51.000000000000014</v>
      </c>
      <c r="G10" s="9">
        <v>51.000000000000014</v>
      </c>
      <c r="I10" s="17"/>
    </row>
    <row r="11" spans="1:9" ht="15" customHeight="1" x14ac:dyDescent="0.25">
      <c r="A11" s="13" t="s">
        <v>6</v>
      </c>
      <c r="B11" s="8">
        <v>20</v>
      </c>
      <c r="C11" s="8">
        <f t="shared" si="2"/>
        <v>235.00000000000009</v>
      </c>
      <c r="D11" s="8">
        <v>203.00000000000011</v>
      </c>
      <c r="E11" s="8">
        <v>28.999999999999961</v>
      </c>
      <c r="F11" s="8">
        <v>3.0000000000000044</v>
      </c>
      <c r="G11" s="9">
        <v>1.0000000000000009</v>
      </c>
      <c r="I11" s="17"/>
    </row>
    <row r="12" spans="1:9" ht="15" customHeight="1" x14ac:dyDescent="0.25">
      <c r="A12" s="13" t="s">
        <v>7</v>
      </c>
      <c r="B12" s="8">
        <v>40</v>
      </c>
      <c r="C12" s="8">
        <f t="shared" si="2"/>
        <v>584.99999999999966</v>
      </c>
      <c r="D12" s="8">
        <v>569.99999999999966</v>
      </c>
      <c r="E12" s="8">
        <v>15.000000000000014</v>
      </c>
      <c r="F12" s="8" t="s">
        <v>601</v>
      </c>
      <c r="G12" s="9" t="s">
        <v>601</v>
      </c>
      <c r="I12" s="17"/>
    </row>
    <row r="13" spans="1:9" ht="15" customHeight="1" x14ac:dyDescent="0.25">
      <c r="A13" s="13" t="s">
        <v>8</v>
      </c>
      <c r="B13" s="8">
        <v>29</v>
      </c>
      <c r="C13" s="8">
        <f t="shared" si="2"/>
        <v>818.00000000000023</v>
      </c>
      <c r="D13" s="8">
        <v>751.00000000000023</v>
      </c>
      <c r="E13" s="8">
        <v>11.000000000000009</v>
      </c>
      <c r="F13" s="8">
        <v>56.00000000000005</v>
      </c>
      <c r="G13" s="9">
        <v>56.00000000000005</v>
      </c>
      <c r="I13" s="17"/>
    </row>
    <row r="14" spans="1:9" ht="15" customHeight="1" x14ac:dyDescent="0.25">
      <c r="A14" s="13" t="s">
        <v>9</v>
      </c>
      <c r="B14" s="8">
        <v>53</v>
      </c>
      <c r="C14" s="8">
        <f t="shared" si="2"/>
        <v>928.99999999999989</v>
      </c>
      <c r="D14" s="8">
        <v>748.99999999999977</v>
      </c>
      <c r="E14" s="8">
        <v>91.999999999999972</v>
      </c>
      <c r="F14" s="8">
        <v>88.000000000000114</v>
      </c>
      <c r="G14" s="9">
        <v>87.000000000000043</v>
      </c>
      <c r="I14" s="17"/>
    </row>
    <row r="15" spans="1:9" ht="21" customHeight="1" x14ac:dyDescent="0.25">
      <c r="A15" s="12" t="s">
        <v>533</v>
      </c>
      <c r="B15" s="6">
        <f t="shared" ref="B15:G15" si="3">SUM(B16:B33)</f>
        <v>611</v>
      </c>
      <c r="C15" s="6">
        <f t="shared" si="2"/>
        <v>24501.000000000004</v>
      </c>
      <c r="D15" s="6">
        <f t="shared" si="3"/>
        <v>18612.000000000004</v>
      </c>
      <c r="E15" s="6">
        <f t="shared" si="3"/>
        <v>4738</v>
      </c>
      <c r="F15" s="6">
        <f t="shared" si="3"/>
        <v>1151.0000000000009</v>
      </c>
      <c r="G15" s="7">
        <f t="shared" si="3"/>
        <v>958.00000000000102</v>
      </c>
      <c r="I15" s="17"/>
    </row>
    <row r="16" spans="1:9" ht="15" customHeight="1" x14ac:dyDescent="0.25">
      <c r="A16" s="13" t="s">
        <v>611</v>
      </c>
      <c r="B16" s="8">
        <v>1</v>
      </c>
      <c r="C16" s="8">
        <f t="shared" si="2"/>
        <v>16.999999999999993</v>
      </c>
      <c r="D16" s="8" t="s">
        <v>601</v>
      </c>
      <c r="E16" s="8">
        <v>16.999999999999993</v>
      </c>
      <c r="F16" s="8" t="s">
        <v>601</v>
      </c>
      <c r="G16" s="9" t="s">
        <v>601</v>
      </c>
      <c r="I16" s="17"/>
    </row>
    <row r="17" spans="1:9" ht="15" customHeight="1" x14ac:dyDescent="0.25">
      <c r="A17" s="13" t="s">
        <v>10</v>
      </c>
      <c r="B17" s="8">
        <v>34</v>
      </c>
      <c r="C17" s="8">
        <f t="shared" si="2"/>
        <v>3371.0000000000009</v>
      </c>
      <c r="D17" s="8">
        <v>2146.0000000000009</v>
      </c>
      <c r="E17" s="8">
        <v>1142.9999999999998</v>
      </c>
      <c r="F17" s="8">
        <v>81.999999999999986</v>
      </c>
      <c r="G17" s="9">
        <v>2.0000000000000009</v>
      </c>
      <c r="I17" s="17"/>
    </row>
    <row r="18" spans="1:9" ht="15" customHeight="1" x14ac:dyDescent="0.25">
      <c r="A18" s="13" t="s">
        <v>11</v>
      </c>
      <c r="B18" s="8">
        <v>119</v>
      </c>
      <c r="C18" s="8">
        <f t="shared" si="2"/>
        <v>5621.0000000000009</v>
      </c>
      <c r="D18" s="8">
        <v>4850.0000000000009</v>
      </c>
      <c r="E18" s="8">
        <v>734</v>
      </c>
      <c r="F18" s="8">
        <v>36.999999999999986</v>
      </c>
      <c r="G18" s="9">
        <v>34.000000000000028</v>
      </c>
      <c r="I18" s="17"/>
    </row>
    <row r="19" spans="1:9" ht="15" customHeight="1" x14ac:dyDescent="0.25">
      <c r="A19" s="13" t="s">
        <v>12</v>
      </c>
      <c r="B19" s="8">
        <v>10</v>
      </c>
      <c r="C19" s="8">
        <f t="shared" si="2"/>
        <v>355.00000000000034</v>
      </c>
      <c r="D19" s="8">
        <v>306.00000000000034</v>
      </c>
      <c r="E19" s="8">
        <v>49.000000000000021</v>
      </c>
      <c r="F19" s="8" t="s">
        <v>601</v>
      </c>
      <c r="G19" s="9" t="s">
        <v>601</v>
      </c>
      <c r="I19" s="17"/>
    </row>
    <row r="20" spans="1:9" ht="15" customHeight="1" x14ac:dyDescent="0.25">
      <c r="A20" s="13" t="s">
        <v>13</v>
      </c>
      <c r="B20" s="8">
        <v>31</v>
      </c>
      <c r="C20" s="8">
        <f t="shared" si="2"/>
        <v>671.99999999999989</v>
      </c>
      <c r="D20" s="8">
        <v>587.99999999999989</v>
      </c>
      <c r="E20" s="8">
        <v>42.999999999999979</v>
      </c>
      <c r="F20" s="8">
        <v>40.999999999999972</v>
      </c>
      <c r="G20" s="9">
        <v>40.999999999999972</v>
      </c>
      <c r="I20" s="17"/>
    </row>
    <row r="21" spans="1:9" ht="15" customHeight="1" x14ac:dyDescent="0.25">
      <c r="A21" s="13" t="s">
        <v>14</v>
      </c>
      <c r="B21" s="8">
        <v>100</v>
      </c>
      <c r="C21" s="8">
        <f t="shared" si="2"/>
        <v>1625.9999999999998</v>
      </c>
      <c r="D21" s="8">
        <v>1395.9999999999998</v>
      </c>
      <c r="E21" s="8">
        <v>220</v>
      </c>
      <c r="F21" s="8">
        <v>10.000000000000004</v>
      </c>
      <c r="G21" s="9">
        <v>10.000000000000004</v>
      </c>
      <c r="I21" s="17"/>
    </row>
    <row r="22" spans="1:9" ht="15" customHeight="1" x14ac:dyDescent="0.25">
      <c r="A22" s="13" t="s">
        <v>15</v>
      </c>
      <c r="B22" s="8">
        <v>80</v>
      </c>
      <c r="C22" s="8">
        <f t="shared" si="2"/>
        <v>1518.0000000000041</v>
      </c>
      <c r="D22" s="8">
        <v>1196.0000000000043</v>
      </c>
      <c r="E22" s="8">
        <v>270.99999999999989</v>
      </c>
      <c r="F22" s="8">
        <v>50.999999999999964</v>
      </c>
      <c r="G22" s="9">
        <v>1.0000000000000002</v>
      </c>
      <c r="I22" s="17"/>
    </row>
    <row r="23" spans="1:9" ht="15" customHeight="1" x14ac:dyDescent="0.25">
      <c r="A23" s="13" t="s">
        <v>16</v>
      </c>
      <c r="B23" s="8">
        <v>45</v>
      </c>
      <c r="C23" s="8">
        <f t="shared" si="2"/>
        <v>2316.0000000000014</v>
      </c>
      <c r="D23" s="8">
        <v>2215.0000000000014</v>
      </c>
      <c r="E23" s="8">
        <v>88.000000000000099</v>
      </c>
      <c r="F23" s="8">
        <v>12.999999999999998</v>
      </c>
      <c r="G23" s="9">
        <v>12.999999999999998</v>
      </c>
      <c r="I23" s="17"/>
    </row>
    <row r="24" spans="1:9" ht="15" customHeight="1" x14ac:dyDescent="0.25">
      <c r="A24" s="13" t="s">
        <v>17</v>
      </c>
      <c r="B24" s="8">
        <v>8</v>
      </c>
      <c r="C24" s="8">
        <f t="shared" si="2"/>
        <v>263.00000000000028</v>
      </c>
      <c r="D24" s="8">
        <v>210.00000000000026</v>
      </c>
      <c r="E24" s="8">
        <v>53.000000000000036</v>
      </c>
      <c r="F24" s="8" t="s">
        <v>601</v>
      </c>
      <c r="G24" s="9" t="s">
        <v>601</v>
      </c>
      <c r="I24" s="17"/>
    </row>
    <row r="25" spans="1:9" ht="15" customHeight="1" x14ac:dyDescent="0.25">
      <c r="A25" s="13" t="s">
        <v>18</v>
      </c>
      <c r="B25" s="8">
        <v>45</v>
      </c>
      <c r="C25" s="8">
        <f t="shared" si="2"/>
        <v>1988.9999999999964</v>
      </c>
      <c r="D25" s="8">
        <v>1572.9999999999966</v>
      </c>
      <c r="E25" s="8">
        <v>346.99999999999966</v>
      </c>
      <c r="F25" s="8">
        <v>69.000000000000085</v>
      </c>
      <c r="G25" s="9">
        <v>14.000000000000023</v>
      </c>
      <c r="I25" s="17"/>
    </row>
    <row r="26" spans="1:9" ht="15" customHeight="1" x14ac:dyDescent="0.25">
      <c r="A26" s="13" t="s">
        <v>19</v>
      </c>
      <c r="B26" s="8">
        <v>5</v>
      </c>
      <c r="C26" s="8">
        <f t="shared" si="2"/>
        <v>298.00000000000034</v>
      </c>
      <c r="D26" s="8">
        <v>290.00000000000034</v>
      </c>
      <c r="E26" s="8">
        <v>8.0000000000000089</v>
      </c>
      <c r="F26" s="8" t="s">
        <v>601</v>
      </c>
      <c r="G26" s="9" t="s">
        <v>601</v>
      </c>
    </row>
    <row r="27" spans="1:9" ht="15" customHeight="1" x14ac:dyDescent="0.25">
      <c r="A27" s="13" t="s">
        <v>20</v>
      </c>
      <c r="B27" s="8">
        <v>16</v>
      </c>
      <c r="C27" s="8">
        <f t="shared" si="2"/>
        <v>844.99999999999989</v>
      </c>
      <c r="D27" s="8">
        <v>495.99999999999972</v>
      </c>
      <c r="E27" s="8">
        <v>349.00000000000017</v>
      </c>
      <c r="F27" s="8" t="s">
        <v>601</v>
      </c>
      <c r="G27" s="9" t="s">
        <v>601</v>
      </c>
    </row>
    <row r="28" spans="1:9" ht="15" customHeight="1" x14ac:dyDescent="0.25">
      <c r="A28" s="13" t="s">
        <v>21</v>
      </c>
      <c r="B28" s="8">
        <v>9</v>
      </c>
      <c r="C28" s="8">
        <f t="shared" si="2"/>
        <v>220.00000000000009</v>
      </c>
      <c r="D28" s="8">
        <v>147.00000000000006</v>
      </c>
      <c r="E28" s="8">
        <v>53.000000000000057</v>
      </c>
      <c r="F28" s="8">
        <v>19.999999999999979</v>
      </c>
      <c r="G28" s="9">
        <v>19.999999999999979</v>
      </c>
    </row>
    <row r="29" spans="1:9" ht="15" customHeight="1" x14ac:dyDescent="0.25">
      <c r="A29" s="13" t="s">
        <v>22</v>
      </c>
      <c r="B29" s="8">
        <v>33</v>
      </c>
      <c r="C29" s="8">
        <f t="shared" si="2"/>
        <v>408.00000000000011</v>
      </c>
      <c r="D29" s="8">
        <v>295.00000000000006</v>
      </c>
      <c r="E29" s="8">
        <v>113.00000000000004</v>
      </c>
      <c r="F29" s="8" t="s">
        <v>601</v>
      </c>
      <c r="G29" s="9" t="s">
        <v>601</v>
      </c>
    </row>
    <row r="30" spans="1:9" ht="15" customHeight="1" x14ac:dyDescent="0.25">
      <c r="A30" s="13" t="s">
        <v>23</v>
      </c>
      <c r="B30" s="8">
        <v>20</v>
      </c>
      <c r="C30" s="8">
        <f t="shared" si="2"/>
        <v>1833</v>
      </c>
      <c r="D30" s="8">
        <v>696.99999999999955</v>
      </c>
      <c r="E30" s="8">
        <v>316.99999999999943</v>
      </c>
      <c r="F30" s="8">
        <v>819.00000000000102</v>
      </c>
      <c r="G30" s="9">
        <v>819.00000000000102</v>
      </c>
    </row>
    <row r="31" spans="1:9" ht="15" customHeight="1" x14ac:dyDescent="0.25">
      <c r="A31" s="13" t="s">
        <v>24</v>
      </c>
      <c r="B31" s="8">
        <v>1</v>
      </c>
      <c r="C31" s="8">
        <f t="shared" si="2"/>
        <v>34</v>
      </c>
      <c r="D31" s="8">
        <v>34</v>
      </c>
      <c r="E31" s="8" t="s">
        <v>601</v>
      </c>
      <c r="F31" s="8" t="s">
        <v>601</v>
      </c>
      <c r="G31" s="9" t="s">
        <v>601</v>
      </c>
    </row>
    <row r="32" spans="1:9" ht="15" customHeight="1" x14ac:dyDescent="0.25">
      <c r="A32" s="13" t="s">
        <v>25</v>
      </c>
      <c r="B32" s="8">
        <v>22</v>
      </c>
      <c r="C32" s="8">
        <f t="shared" si="2"/>
        <v>2478.0000000000005</v>
      </c>
      <c r="D32" s="8">
        <v>1813.9999999999998</v>
      </c>
      <c r="E32" s="8">
        <v>655.0000000000008</v>
      </c>
      <c r="F32" s="8">
        <v>9.0000000000000018</v>
      </c>
      <c r="G32" s="9">
        <v>4</v>
      </c>
    </row>
    <row r="33" spans="1:7" ht="15" customHeight="1" x14ac:dyDescent="0.25">
      <c r="A33" s="13" t="s">
        <v>26</v>
      </c>
      <c r="B33" s="8">
        <v>32</v>
      </c>
      <c r="C33" s="8">
        <f t="shared" si="2"/>
        <v>637.00000000000023</v>
      </c>
      <c r="D33" s="8">
        <v>359.00000000000017</v>
      </c>
      <c r="E33" s="8">
        <v>278.00000000000006</v>
      </c>
      <c r="F33" s="8" t="s">
        <v>601</v>
      </c>
      <c r="G33" s="9" t="s">
        <v>601</v>
      </c>
    </row>
    <row r="34" spans="1:7" ht="21" customHeight="1" x14ac:dyDescent="0.25">
      <c r="A34" s="12" t="s">
        <v>534</v>
      </c>
      <c r="B34" s="6">
        <f>SUM(B35:B40)</f>
        <v>234</v>
      </c>
      <c r="C34" s="6">
        <f t="shared" si="2"/>
        <v>6673.0000000000018</v>
      </c>
      <c r="D34" s="6">
        <f t="shared" ref="D34:G34" si="4">SUM(D35:D40)</f>
        <v>5722.0000000000018</v>
      </c>
      <c r="E34" s="6">
        <f t="shared" si="4"/>
        <v>719.00000000000023</v>
      </c>
      <c r="F34" s="6">
        <f t="shared" si="4"/>
        <v>231.99999999999994</v>
      </c>
      <c r="G34" s="7">
        <f t="shared" si="4"/>
        <v>124</v>
      </c>
    </row>
    <row r="35" spans="1:7" ht="15" customHeight="1" x14ac:dyDescent="0.25">
      <c r="A35" s="13" t="s">
        <v>612</v>
      </c>
      <c r="B35" s="8">
        <v>37</v>
      </c>
      <c r="C35" s="8">
        <f t="shared" si="2"/>
        <v>572</v>
      </c>
      <c r="D35" s="8">
        <v>468</v>
      </c>
      <c r="E35" s="8">
        <v>36.000000000000021</v>
      </c>
      <c r="F35" s="8">
        <v>67.999999999999972</v>
      </c>
      <c r="G35" s="9">
        <v>6.9999999999999982</v>
      </c>
    </row>
    <row r="36" spans="1:7" ht="15" customHeight="1" x14ac:dyDescent="0.25">
      <c r="A36" s="13" t="s">
        <v>27</v>
      </c>
      <c r="B36" s="8">
        <v>27</v>
      </c>
      <c r="C36" s="8">
        <f t="shared" si="2"/>
        <v>936.00000000000034</v>
      </c>
      <c r="D36" s="8">
        <v>835.00000000000034</v>
      </c>
      <c r="E36" s="8">
        <v>95.000000000000028</v>
      </c>
      <c r="F36" s="8">
        <v>6.0000000000000036</v>
      </c>
      <c r="G36" s="9">
        <v>6.0000000000000036</v>
      </c>
    </row>
    <row r="37" spans="1:7" ht="15" customHeight="1" x14ac:dyDescent="0.25">
      <c r="A37" s="13" t="s">
        <v>28</v>
      </c>
      <c r="B37" s="8">
        <v>67</v>
      </c>
      <c r="C37" s="8">
        <f>SUM(D37,E37,F37)</f>
        <v>956</v>
      </c>
      <c r="D37" s="8">
        <v>785</v>
      </c>
      <c r="E37" s="8">
        <v>123.99999999999994</v>
      </c>
      <c r="F37" s="8">
        <v>47.000000000000007</v>
      </c>
      <c r="G37" s="9">
        <v>47.000000000000007</v>
      </c>
    </row>
    <row r="38" spans="1:7" ht="15" customHeight="1" x14ac:dyDescent="0.25">
      <c r="A38" s="13" t="s">
        <v>29</v>
      </c>
      <c r="B38" s="8">
        <v>48</v>
      </c>
      <c r="C38" s="8">
        <f t="shared" si="2"/>
        <v>1915.0000000000014</v>
      </c>
      <c r="D38" s="8">
        <v>1517.0000000000011</v>
      </c>
      <c r="E38" s="8">
        <v>398.00000000000028</v>
      </c>
      <c r="F38" s="8" t="s">
        <v>601</v>
      </c>
      <c r="G38" s="9" t="s">
        <v>601</v>
      </c>
    </row>
    <row r="39" spans="1:7" ht="15" customHeight="1" x14ac:dyDescent="0.25">
      <c r="A39" s="13" t="s">
        <v>30</v>
      </c>
      <c r="B39" s="8">
        <v>23</v>
      </c>
      <c r="C39" s="8">
        <f t="shared" si="2"/>
        <v>1662.9999999999998</v>
      </c>
      <c r="D39" s="8">
        <v>1566.9999999999998</v>
      </c>
      <c r="E39" s="8">
        <v>30.000000000000011</v>
      </c>
      <c r="F39" s="8">
        <v>66.000000000000028</v>
      </c>
      <c r="G39" s="9">
        <v>24.000000000000032</v>
      </c>
    </row>
    <row r="40" spans="1:7" ht="15" customHeight="1" x14ac:dyDescent="0.25">
      <c r="A40" s="13" t="s">
        <v>31</v>
      </c>
      <c r="B40" s="8">
        <v>32</v>
      </c>
      <c r="C40" s="8">
        <f t="shared" si="2"/>
        <v>630.99999999999989</v>
      </c>
      <c r="D40" s="8">
        <v>549.99999999999989</v>
      </c>
      <c r="E40" s="8">
        <v>36.000000000000014</v>
      </c>
      <c r="F40" s="8">
        <v>44.999999999999957</v>
      </c>
      <c r="G40" s="9">
        <v>39.99999999999995</v>
      </c>
    </row>
    <row r="41" spans="1:7" ht="21" customHeight="1" x14ac:dyDescent="0.25">
      <c r="A41" s="12" t="s">
        <v>535</v>
      </c>
      <c r="B41" s="6">
        <f>SUM(B42:B51)</f>
        <v>521</v>
      </c>
      <c r="C41" s="6">
        <f t="shared" si="2"/>
        <v>7978.0000000000018</v>
      </c>
      <c r="D41" s="6">
        <f t="shared" ref="D41:G41" si="5">SUM(D42:D51)</f>
        <v>6200</v>
      </c>
      <c r="E41" s="6">
        <f t="shared" si="5"/>
        <v>1608.0000000000014</v>
      </c>
      <c r="F41" s="6">
        <f t="shared" si="5"/>
        <v>170.00000000000009</v>
      </c>
      <c r="G41" s="7">
        <f t="shared" si="5"/>
        <v>121.99999999999996</v>
      </c>
    </row>
    <row r="42" spans="1:7" ht="15" customHeight="1" x14ac:dyDescent="0.25">
      <c r="A42" s="13" t="s">
        <v>613</v>
      </c>
      <c r="B42" s="8">
        <v>12</v>
      </c>
      <c r="C42" s="8">
        <f t="shared" si="2"/>
        <v>306.00000000000028</v>
      </c>
      <c r="D42" s="8">
        <v>306.00000000000028</v>
      </c>
      <c r="E42" s="8" t="s">
        <v>601</v>
      </c>
      <c r="F42" s="8" t="s">
        <v>601</v>
      </c>
      <c r="G42" s="9" t="s">
        <v>601</v>
      </c>
    </row>
    <row r="43" spans="1:7" ht="15" customHeight="1" x14ac:dyDescent="0.25">
      <c r="A43" s="13" t="s">
        <v>32</v>
      </c>
      <c r="B43" s="8">
        <v>1</v>
      </c>
      <c r="C43" s="8">
        <f t="shared" si="2"/>
        <v>35.000000000000007</v>
      </c>
      <c r="D43" s="8">
        <v>35.000000000000007</v>
      </c>
      <c r="E43" s="8" t="s">
        <v>601</v>
      </c>
      <c r="F43" s="8" t="s">
        <v>601</v>
      </c>
      <c r="G43" s="9" t="s">
        <v>601</v>
      </c>
    </row>
    <row r="44" spans="1:7" ht="15" customHeight="1" x14ac:dyDescent="0.25">
      <c r="A44" s="13" t="s">
        <v>33</v>
      </c>
      <c r="B44" s="8">
        <v>40</v>
      </c>
      <c r="C44" s="8">
        <f t="shared" si="2"/>
        <v>923.00000000000023</v>
      </c>
      <c r="D44" s="8">
        <v>674</v>
      </c>
      <c r="E44" s="8">
        <v>193.0000000000002</v>
      </c>
      <c r="F44" s="8">
        <v>56.000000000000057</v>
      </c>
      <c r="G44" s="9">
        <v>44.99999999999995</v>
      </c>
    </row>
    <row r="45" spans="1:7" ht="15" customHeight="1" x14ac:dyDescent="0.25">
      <c r="A45" s="13" t="s">
        <v>34</v>
      </c>
      <c r="B45" s="8">
        <v>37</v>
      </c>
      <c r="C45" s="8">
        <f t="shared" si="2"/>
        <v>953.99999999999977</v>
      </c>
      <c r="D45" s="8">
        <v>639.99999999999932</v>
      </c>
      <c r="E45" s="8">
        <v>299.00000000000051</v>
      </c>
      <c r="F45" s="8">
        <v>15.000000000000009</v>
      </c>
      <c r="G45" s="9">
        <v>9.9999999999999893</v>
      </c>
    </row>
    <row r="46" spans="1:7" ht="15" customHeight="1" x14ac:dyDescent="0.25">
      <c r="A46" s="13" t="s">
        <v>35</v>
      </c>
      <c r="B46" s="8">
        <v>59</v>
      </c>
      <c r="C46" s="8">
        <f t="shared" si="2"/>
        <v>875.00000000000068</v>
      </c>
      <c r="D46" s="8">
        <v>452.00000000000028</v>
      </c>
      <c r="E46" s="8">
        <v>421.00000000000045</v>
      </c>
      <c r="F46" s="8">
        <v>2.0000000000000004</v>
      </c>
      <c r="G46" s="9">
        <v>2.0000000000000004</v>
      </c>
    </row>
    <row r="47" spans="1:7" ht="15" customHeight="1" x14ac:dyDescent="0.25">
      <c r="A47" s="13" t="s">
        <v>36</v>
      </c>
      <c r="B47" s="8">
        <v>104</v>
      </c>
      <c r="C47" s="8">
        <f t="shared" si="2"/>
        <v>978</v>
      </c>
      <c r="D47" s="8">
        <v>764</v>
      </c>
      <c r="E47" s="8">
        <v>213.99999999999997</v>
      </c>
      <c r="F47" s="8" t="s">
        <v>601</v>
      </c>
      <c r="G47" s="9" t="s">
        <v>601</v>
      </c>
    </row>
    <row r="48" spans="1:7" ht="15" customHeight="1" x14ac:dyDescent="0.25">
      <c r="A48" s="13" t="s">
        <v>37</v>
      </c>
      <c r="B48" s="8">
        <v>44</v>
      </c>
      <c r="C48" s="8">
        <f t="shared" si="2"/>
        <v>677.00000000000023</v>
      </c>
      <c r="D48" s="8">
        <v>524.00000000000011</v>
      </c>
      <c r="E48" s="8">
        <v>153.00000000000009</v>
      </c>
      <c r="F48" s="8" t="s">
        <v>601</v>
      </c>
      <c r="G48" s="9" t="s">
        <v>601</v>
      </c>
    </row>
    <row r="49" spans="1:7" ht="15" customHeight="1" x14ac:dyDescent="0.25">
      <c r="A49" s="13" t="s">
        <v>38</v>
      </c>
      <c r="B49" s="8">
        <v>113</v>
      </c>
      <c r="C49" s="8">
        <f t="shared" si="2"/>
        <v>1241.9999999999989</v>
      </c>
      <c r="D49" s="8">
        <v>1213.9999999999989</v>
      </c>
      <c r="E49" s="8">
        <v>28.000000000000039</v>
      </c>
      <c r="F49" s="8" t="s">
        <v>601</v>
      </c>
      <c r="G49" s="9" t="s">
        <v>601</v>
      </c>
    </row>
    <row r="50" spans="1:7" ht="15" customHeight="1" x14ac:dyDescent="0.25">
      <c r="A50" s="13" t="s">
        <v>39</v>
      </c>
      <c r="B50" s="8">
        <v>73</v>
      </c>
      <c r="C50" s="8">
        <f t="shared" si="2"/>
        <v>1008</v>
      </c>
      <c r="D50" s="8">
        <v>754.99999999999977</v>
      </c>
      <c r="E50" s="8">
        <v>221.00000000000026</v>
      </c>
      <c r="F50" s="8">
        <v>31.999999999999996</v>
      </c>
      <c r="G50" s="9" t="s">
        <v>601</v>
      </c>
    </row>
    <row r="51" spans="1:7" ht="15" customHeight="1" x14ac:dyDescent="0.25">
      <c r="A51" s="13" t="s">
        <v>40</v>
      </c>
      <c r="B51" s="8">
        <v>38</v>
      </c>
      <c r="C51" s="8">
        <f t="shared" si="2"/>
        <v>980.00000000000102</v>
      </c>
      <c r="D51" s="8">
        <v>836.00000000000091</v>
      </c>
      <c r="E51" s="8">
        <v>79.000000000000085</v>
      </c>
      <c r="F51" s="8">
        <v>65.000000000000014</v>
      </c>
      <c r="G51" s="9">
        <v>65.000000000000014</v>
      </c>
    </row>
    <row r="52" spans="1:7" ht="21" customHeight="1" x14ac:dyDescent="0.25">
      <c r="A52" s="4" t="s">
        <v>74</v>
      </c>
      <c r="B52" s="6">
        <f>+B53+B62+B73+B81+B89+B95</f>
        <v>3561</v>
      </c>
      <c r="C52" s="6">
        <f t="shared" ref="C52:G52" si="6">+C53+C62+C73+C81+C89+C95</f>
        <v>86367.999999999985</v>
      </c>
      <c r="D52" s="6">
        <f t="shared" si="6"/>
        <v>60998</v>
      </c>
      <c r="E52" s="6">
        <f t="shared" si="6"/>
        <v>20683.999999999985</v>
      </c>
      <c r="F52" s="6">
        <f t="shared" si="6"/>
        <v>4686.0000000000009</v>
      </c>
      <c r="G52" s="7">
        <f t="shared" si="6"/>
        <v>3154</v>
      </c>
    </row>
    <row r="53" spans="1:7" ht="21" customHeight="1" x14ac:dyDescent="0.25">
      <c r="A53" s="12" t="s">
        <v>536</v>
      </c>
      <c r="B53" s="6">
        <f>SUM(B54:B61)</f>
        <v>338</v>
      </c>
      <c r="C53" s="6">
        <f t="shared" si="2"/>
        <v>11395</v>
      </c>
      <c r="D53" s="6">
        <f t="shared" ref="D53:G53" si="7">SUM(D54:D61)</f>
        <v>8344</v>
      </c>
      <c r="E53" s="6">
        <f t="shared" si="7"/>
        <v>2034.0000000000009</v>
      </c>
      <c r="F53" s="6">
        <f t="shared" si="7"/>
        <v>1017.0000000000001</v>
      </c>
      <c r="G53" s="7">
        <f t="shared" si="7"/>
        <v>297</v>
      </c>
    </row>
    <row r="54" spans="1:7" ht="15" customHeight="1" x14ac:dyDescent="0.25">
      <c r="A54" s="13" t="s">
        <v>614</v>
      </c>
      <c r="B54" s="8">
        <v>16</v>
      </c>
      <c r="C54" s="8">
        <f t="shared" si="2"/>
        <v>810.00000000000114</v>
      </c>
      <c r="D54" s="8">
        <v>629.00000000000091</v>
      </c>
      <c r="E54" s="8">
        <v>146.0000000000002</v>
      </c>
      <c r="F54" s="8">
        <v>34.999999999999979</v>
      </c>
      <c r="G54" s="9">
        <v>4.9999999999999947</v>
      </c>
    </row>
    <row r="55" spans="1:7" ht="15" customHeight="1" x14ac:dyDescent="0.25">
      <c r="A55" s="13" t="s">
        <v>41</v>
      </c>
      <c r="B55" s="8">
        <v>57</v>
      </c>
      <c r="C55" s="8">
        <f t="shared" si="2"/>
        <v>2365.9999999999991</v>
      </c>
      <c r="D55" s="8">
        <v>1980.9999999999991</v>
      </c>
      <c r="E55" s="8">
        <v>264.00000000000011</v>
      </c>
      <c r="F55" s="8">
        <v>121.00000000000006</v>
      </c>
      <c r="G55" s="9">
        <v>95</v>
      </c>
    </row>
    <row r="56" spans="1:7" ht="15" customHeight="1" x14ac:dyDescent="0.25">
      <c r="A56" s="13" t="s">
        <v>42</v>
      </c>
      <c r="B56" s="8">
        <v>66</v>
      </c>
      <c r="C56" s="8">
        <f t="shared" si="2"/>
        <v>2163</v>
      </c>
      <c r="D56" s="8">
        <v>1342.9999999999995</v>
      </c>
      <c r="E56" s="8">
        <v>501.99999999999989</v>
      </c>
      <c r="F56" s="8">
        <v>318.00000000000023</v>
      </c>
      <c r="G56" s="9">
        <v>85.000000000000071</v>
      </c>
    </row>
    <row r="57" spans="1:7" ht="15" customHeight="1" x14ac:dyDescent="0.25">
      <c r="A57" s="13" t="s">
        <v>43</v>
      </c>
      <c r="B57" s="8">
        <v>17</v>
      </c>
      <c r="C57" s="8">
        <f t="shared" si="2"/>
        <v>978.99999999999977</v>
      </c>
      <c r="D57" s="8">
        <v>807.99999999999966</v>
      </c>
      <c r="E57" s="8">
        <v>168.00000000000017</v>
      </c>
      <c r="F57" s="8">
        <v>3.0000000000000027</v>
      </c>
      <c r="G57" s="9" t="s">
        <v>601</v>
      </c>
    </row>
    <row r="58" spans="1:7" ht="15" customHeight="1" x14ac:dyDescent="0.25">
      <c r="A58" s="13" t="s">
        <v>44</v>
      </c>
      <c r="B58" s="8">
        <v>38</v>
      </c>
      <c r="C58" s="8">
        <f t="shared" si="2"/>
        <v>1633.0000000000005</v>
      </c>
      <c r="D58" s="8">
        <v>1121.0000000000002</v>
      </c>
      <c r="E58" s="8">
        <v>339.00000000000023</v>
      </c>
      <c r="F58" s="8">
        <v>172.99999999999991</v>
      </c>
      <c r="G58" s="9">
        <v>23</v>
      </c>
    </row>
    <row r="59" spans="1:7" ht="15" customHeight="1" x14ac:dyDescent="0.25">
      <c r="A59" s="13" t="s">
        <v>45</v>
      </c>
      <c r="B59" s="8">
        <v>96</v>
      </c>
      <c r="C59" s="8">
        <f t="shared" si="2"/>
        <v>2223.0000000000018</v>
      </c>
      <c r="D59" s="8">
        <v>1731.0000000000018</v>
      </c>
      <c r="E59" s="8">
        <v>273.00000000000006</v>
      </c>
      <c r="F59" s="8">
        <v>219.00000000000014</v>
      </c>
      <c r="G59" s="9">
        <v>85.999999999999972</v>
      </c>
    </row>
    <row r="60" spans="1:7" ht="15" customHeight="1" x14ac:dyDescent="0.25">
      <c r="A60" s="13" t="s">
        <v>46</v>
      </c>
      <c r="B60" s="8">
        <v>15</v>
      </c>
      <c r="C60" s="8">
        <f t="shared" si="2"/>
        <v>210.00000000000006</v>
      </c>
      <c r="D60" s="8">
        <v>149.00000000000006</v>
      </c>
      <c r="E60" s="8">
        <v>30.999999999999989</v>
      </c>
      <c r="F60" s="8">
        <v>30.000000000000014</v>
      </c>
      <c r="G60" s="9" t="s">
        <v>601</v>
      </c>
    </row>
    <row r="61" spans="1:7" ht="15" customHeight="1" x14ac:dyDescent="0.25">
      <c r="A61" s="13" t="s">
        <v>47</v>
      </c>
      <c r="B61" s="8">
        <v>33</v>
      </c>
      <c r="C61" s="8">
        <f t="shared" si="2"/>
        <v>1010.9999999999999</v>
      </c>
      <c r="D61" s="8">
        <v>581.99999999999989</v>
      </c>
      <c r="E61" s="8">
        <v>311.00000000000011</v>
      </c>
      <c r="F61" s="8">
        <v>117.99999999999991</v>
      </c>
      <c r="G61" s="9">
        <v>3.0000000000000013</v>
      </c>
    </row>
    <row r="62" spans="1:7" ht="21" customHeight="1" x14ac:dyDescent="0.25">
      <c r="A62" s="12" t="s">
        <v>537</v>
      </c>
      <c r="B62" s="6">
        <f>SUM(B63:B72)</f>
        <v>279</v>
      </c>
      <c r="C62" s="6">
        <f t="shared" si="2"/>
        <v>7570.0000000000109</v>
      </c>
      <c r="D62" s="6">
        <f t="shared" ref="D62:G62" si="8">SUM(D63:D72)</f>
        <v>6072.0000000000109</v>
      </c>
      <c r="E62" s="6">
        <f t="shared" si="8"/>
        <v>610.00000000000045</v>
      </c>
      <c r="F62" s="6">
        <f t="shared" si="8"/>
        <v>887.99999999999989</v>
      </c>
      <c r="G62" s="7">
        <f t="shared" si="8"/>
        <v>544.00000000000023</v>
      </c>
    </row>
    <row r="63" spans="1:7" ht="15" customHeight="1" x14ac:dyDescent="0.25">
      <c r="A63" s="13" t="s">
        <v>615</v>
      </c>
      <c r="B63" s="8">
        <v>48</v>
      </c>
      <c r="C63" s="8">
        <f t="shared" si="2"/>
        <v>2235.0000000000068</v>
      </c>
      <c r="D63" s="8">
        <v>1943.0000000000066</v>
      </c>
      <c r="E63" s="8">
        <v>119.00000000000013</v>
      </c>
      <c r="F63" s="8">
        <v>172.99999999999983</v>
      </c>
      <c r="G63" s="9">
        <v>143.0000000000002</v>
      </c>
    </row>
    <row r="64" spans="1:7" ht="15" customHeight="1" x14ac:dyDescent="0.25">
      <c r="A64" s="13" t="s">
        <v>48</v>
      </c>
      <c r="B64" s="8">
        <v>9</v>
      </c>
      <c r="C64" s="8">
        <f t="shared" si="2"/>
        <v>51.000000000000014</v>
      </c>
      <c r="D64" s="8">
        <v>30.000000000000014</v>
      </c>
      <c r="E64" s="8">
        <v>4.9999999999999973</v>
      </c>
      <c r="F64" s="8">
        <v>16.000000000000004</v>
      </c>
      <c r="G64" s="9">
        <v>2.0000000000000036</v>
      </c>
    </row>
    <row r="65" spans="1:7" ht="15" customHeight="1" x14ac:dyDescent="0.25">
      <c r="A65" s="13" t="s">
        <v>49</v>
      </c>
      <c r="B65" s="8">
        <v>51</v>
      </c>
      <c r="C65" s="8">
        <f t="shared" si="2"/>
        <v>3553.000000000005</v>
      </c>
      <c r="D65" s="8">
        <v>2956.0000000000041</v>
      </c>
      <c r="E65" s="8">
        <v>245.00000000000028</v>
      </c>
      <c r="F65" s="8">
        <v>352.00000000000045</v>
      </c>
      <c r="G65" s="9">
        <v>97.000000000000142</v>
      </c>
    </row>
    <row r="66" spans="1:7" ht="15" customHeight="1" x14ac:dyDescent="0.25">
      <c r="A66" s="13" t="s">
        <v>50</v>
      </c>
      <c r="B66" s="8">
        <v>21</v>
      </c>
      <c r="C66" s="8">
        <f t="shared" si="2"/>
        <v>276.99999999999994</v>
      </c>
      <c r="D66" s="8">
        <v>213.99999999999991</v>
      </c>
      <c r="E66" s="8">
        <v>6.0000000000000036</v>
      </c>
      <c r="F66" s="8">
        <v>57.000000000000036</v>
      </c>
      <c r="G66" s="9">
        <v>55.000000000000057</v>
      </c>
    </row>
    <row r="67" spans="1:7" ht="15" customHeight="1" x14ac:dyDescent="0.25">
      <c r="A67" s="13" t="s">
        <v>51</v>
      </c>
      <c r="B67" s="8">
        <v>14</v>
      </c>
      <c r="C67" s="8">
        <f t="shared" si="2"/>
        <v>111.00000000000007</v>
      </c>
      <c r="D67" s="8">
        <v>86.000000000000057</v>
      </c>
      <c r="E67" s="8">
        <v>12.000000000000009</v>
      </c>
      <c r="F67" s="8">
        <v>12.999999999999996</v>
      </c>
      <c r="G67" s="9">
        <v>12.999999999999996</v>
      </c>
    </row>
    <row r="68" spans="1:7" ht="15" customHeight="1" x14ac:dyDescent="0.25">
      <c r="A68" s="13" t="s">
        <v>52</v>
      </c>
      <c r="B68" s="8">
        <v>37</v>
      </c>
      <c r="C68" s="8">
        <f t="shared" si="2"/>
        <v>432</v>
      </c>
      <c r="D68" s="8">
        <v>320.99999999999989</v>
      </c>
      <c r="E68" s="8">
        <v>87.000000000000085</v>
      </c>
      <c r="F68" s="8">
        <v>24.000000000000014</v>
      </c>
      <c r="G68" s="9">
        <v>22.000000000000028</v>
      </c>
    </row>
    <row r="69" spans="1:7" ht="15" customHeight="1" x14ac:dyDescent="0.25">
      <c r="A69" s="13" t="s">
        <v>53</v>
      </c>
      <c r="B69" s="8">
        <v>37</v>
      </c>
      <c r="C69" s="8">
        <f t="shared" si="2"/>
        <v>619.99999999999943</v>
      </c>
      <c r="D69" s="8">
        <v>296.99999999999983</v>
      </c>
      <c r="E69" s="8">
        <v>79.999999999999943</v>
      </c>
      <c r="F69" s="8">
        <v>242.99999999999966</v>
      </c>
      <c r="G69" s="9">
        <v>202.99999999999977</v>
      </c>
    </row>
    <row r="70" spans="1:7" ht="15" customHeight="1" x14ac:dyDescent="0.25">
      <c r="A70" s="13" t="s">
        <v>54</v>
      </c>
      <c r="B70" s="8">
        <v>18</v>
      </c>
      <c r="C70" s="8">
        <f t="shared" si="2"/>
        <v>69.000000000000043</v>
      </c>
      <c r="D70" s="8">
        <v>61.000000000000021</v>
      </c>
      <c r="E70" s="8">
        <v>1.0000000000000018</v>
      </c>
      <c r="F70" s="8">
        <v>7.0000000000000169</v>
      </c>
      <c r="G70" s="9">
        <v>7.0000000000000169</v>
      </c>
    </row>
    <row r="71" spans="1:7" ht="15" customHeight="1" x14ac:dyDescent="0.25">
      <c r="A71" s="13" t="s">
        <v>55</v>
      </c>
      <c r="B71" s="8">
        <v>23</v>
      </c>
      <c r="C71" s="8">
        <f t="shared" si="2"/>
        <v>132</v>
      </c>
      <c r="D71" s="8">
        <v>81.999999999999957</v>
      </c>
      <c r="E71" s="8">
        <v>48.000000000000028</v>
      </c>
      <c r="F71" s="8">
        <v>2.0000000000000036</v>
      </c>
      <c r="G71" s="9">
        <v>2.0000000000000036</v>
      </c>
    </row>
    <row r="72" spans="1:7" ht="15" customHeight="1" x14ac:dyDescent="0.25">
      <c r="A72" s="13" t="s">
        <v>56</v>
      </c>
      <c r="B72" s="8">
        <v>21</v>
      </c>
      <c r="C72" s="8">
        <f t="shared" si="2"/>
        <v>90</v>
      </c>
      <c r="D72" s="8">
        <v>81.999999999999986</v>
      </c>
      <c r="E72" s="8">
        <v>7.000000000000008</v>
      </c>
      <c r="F72" s="8">
        <v>1.0000000000000013</v>
      </c>
      <c r="G72" s="9" t="s">
        <v>601</v>
      </c>
    </row>
    <row r="73" spans="1:7" ht="21" customHeight="1" x14ac:dyDescent="0.25">
      <c r="A73" s="12" t="s">
        <v>538</v>
      </c>
      <c r="B73" s="6">
        <f>SUM(B74:B80)</f>
        <v>822</v>
      </c>
      <c r="C73" s="6">
        <f t="shared" ref="C73:C111" si="9">SUM(D73,E73,F73)</f>
        <v>16374.000000000004</v>
      </c>
      <c r="D73" s="6">
        <f t="shared" ref="D73:G73" si="10">SUM(D74:D80)</f>
        <v>12176</v>
      </c>
      <c r="E73" s="6">
        <f t="shared" si="10"/>
        <v>3283.0000000000036</v>
      </c>
      <c r="F73" s="6">
        <f t="shared" si="10"/>
        <v>915.00000000000091</v>
      </c>
      <c r="G73" s="7">
        <f t="shared" si="10"/>
        <v>759.00000000000023</v>
      </c>
    </row>
    <row r="74" spans="1:7" ht="15" customHeight="1" x14ac:dyDescent="0.25">
      <c r="A74" s="13" t="s">
        <v>616</v>
      </c>
      <c r="B74" s="8">
        <v>123</v>
      </c>
      <c r="C74" s="8">
        <f t="shared" si="9"/>
        <v>3624.0000000000036</v>
      </c>
      <c r="D74" s="8">
        <v>3008.0000000000027</v>
      </c>
      <c r="E74" s="8">
        <v>572.00000000000102</v>
      </c>
      <c r="F74" s="8">
        <v>44</v>
      </c>
      <c r="G74" s="9">
        <v>44</v>
      </c>
    </row>
    <row r="75" spans="1:7" ht="15" customHeight="1" x14ac:dyDescent="0.25">
      <c r="A75" s="13" t="s">
        <v>57</v>
      </c>
      <c r="B75" s="8">
        <v>138</v>
      </c>
      <c r="C75" s="8">
        <f t="shared" si="9"/>
        <v>1678.999999999998</v>
      </c>
      <c r="D75" s="8">
        <v>1468.999999999998</v>
      </c>
      <c r="E75" s="8">
        <v>90.999999999999943</v>
      </c>
      <c r="F75" s="8">
        <v>118.99999999999999</v>
      </c>
      <c r="G75" s="9">
        <v>66.000000000000099</v>
      </c>
    </row>
    <row r="76" spans="1:7" ht="15" customHeight="1" x14ac:dyDescent="0.25">
      <c r="A76" s="13" t="s">
        <v>58</v>
      </c>
      <c r="B76" s="8">
        <v>100</v>
      </c>
      <c r="C76" s="8">
        <f t="shared" si="9"/>
        <v>1544.0000000000016</v>
      </c>
      <c r="D76" s="8">
        <v>1192.0000000000016</v>
      </c>
      <c r="E76" s="8">
        <v>250.00000000000014</v>
      </c>
      <c r="F76" s="8">
        <v>101.99999999999974</v>
      </c>
      <c r="G76" s="9">
        <v>101.99999999999974</v>
      </c>
    </row>
    <row r="77" spans="1:7" ht="15" customHeight="1" x14ac:dyDescent="0.25">
      <c r="A77" s="13" t="s">
        <v>59</v>
      </c>
      <c r="B77" s="8">
        <v>65</v>
      </c>
      <c r="C77" s="8">
        <f t="shared" si="9"/>
        <v>2033</v>
      </c>
      <c r="D77" s="8">
        <v>1105.9999999999989</v>
      </c>
      <c r="E77" s="8">
        <v>752.00000000000091</v>
      </c>
      <c r="F77" s="8">
        <v>175.00000000000026</v>
      </c>
      <c r="G77" s="9">
        <v>145.00000000000034</v>
      </c>
    </row>
    <row r="78" spans="1:7" ht="15" customHeight="1" x14ac:dyDescent="0.25">
      <c r="A78" s="13" t="s">
        <v>60</v>
      </c>
      <c r="B78" s="8">
        <v>152</v>
      </c>
      <c r="C78" s="8">
        <f t="shared" si="9"/>
        <v>1745.9999999999966</v>
      </c>
      <c r="D78" s="8">
        <v>1459.9999999999968</v>
      </c>
      <c r="E78" s="8">
        <v>267.99999999999972</v>
      </c>
      <c r="F78" s="8">
        <v>17.999999999999979</v>
      </c>
      <c r="G78" s="9">
        <v>14.000000000000027</v>
      </c>
    </row>
    <row r="79" spans="1:7" ht="15" customHeight="1" x14ac:dyDescent="0.25">
      <c r="A79" s="13" t="s">
        <v>61</v>
      </c>
      <c r="B79" s="8">
        <v>45</v>
      </c>
      <c r="C79" s="8">
        <f t="shared" si="9"/>
        <v>531.99999999999977</v>
      </c>
      <c r="D79" s="8">
        <v>363.99999999999972</v>
      </c>
      <c r="E79" s="8">
        <v>122.00000000000007</v>
      </c>
      <c r="F79" s="8">
        <v>46.000000000000007</v>
      </c>
      <c r="G79" s="9">
        <v>11.999999999999991</v>
      </c>
    </row>
    <row r="80" spans="1:7" ht="15" customHeight="1" x14ac:dyDescent="0.25">
      <c r="A80" s="13" t="s">
        <v>62</v>
      </c>
      <c r="B80" s="8">
        <v>199</v>
      </c>
      <c r="C80" s="8">
        <f t="shared" si="9"/>
        <v>5216.0000000000045</v>
      </c>
      <c r="D80" s="8">
        <v>3577.0000000000014</v>
      </c>
      <c r="E80" s="8">
        <v>1228.0000000000018</v>
      </c>
      <c r="F80" s="8">
        <v>411.00000000000097</v>
      </c>
      <c r="G80" s="9">
        <v>376.00000000000011</v>
      </c>
    </row>
    <row r="81" spans="1:7" ht="21" customHeight="1" x14ac:dyDescent="0.25">
      <c r="A81" s="12" t="s">
        <v>539</v>
      </c>
      <c r="B81" s="6">
        <f>SUM(B82:B88)</f>
        <v>393</v>
      </c>
      <c r="C81" s="6">
        <f t="shared" si="9"/>
        <v>12729.999999999993</v>
      </c>
      <c r="D81" s="6">
        <f t="shared" ref="D81:G81" si="11">SUM(D82:D88)</f>
        <v>8585.9999999999945</v>
      </c>
      <c r="E81" s="6">
        <f t="shared" si="11"/>
        <v>3755.9999999999977</v>
      </c>
      <c r="F81" s="6">
        <f t="shared" si="11"/>
        <v>387.99999999999989</v>
      </c>
      <c r="G81" s="7">
        <f t="shared" si="11"/>
        <v>184.00000000000006</v>
      </c>
    </row>
    <row r="82" spans="1:7" ht="15" customHeight="1" x14ac:dyDescent="0.25">
      <c r="A82" s="13" t="s">
        <v>617</v>
      </c>
      <c r="B82" s="8">
        <v>54</v>
      </c>
      <c r="C82" s="8">
        <f t="shared" si="9"/>
        <v>3026.9999999999977</v>
      </c>
      <c r="D82" s="8">
        <v>2421.9999999999982</v>
      </c>
      <c r="E82" s="8">
        <v>584.99999999999966</v>
      </c>
      <c r="F82" s="8">
        <v>19.999999999999993</v>
      </c>
      <c r="G82" s="9">
        <v>9.0000000000000089</v>
      </c>
    </row>
    <row r="83" spans="1:7" ht="15" customHeight="1" x14ac:dyDescent="0.25">
      <c r="A83" s="13" t="s">
        <v>63</v>
      </c>
      <c r="B83" s="8">
        <v>47</v>
      </c>
      <c r="C83" s="8">
        <f t="shared" si="9"/>
        <v>2468.9999999999995</v>
      </c>
      <c r="D83" s="8">
        <v>886.00000000000011</v>
      </c>
      <c r="E83" s="8">
        <v>1452.9999999999993</v>
      </c>
      <c r="F83" s="8">
        <v>129.99999999999994</v>
      </c>
      <c r="G83" s="9">
        <v>39.00000000000005</v>
      </c>
    </row>
    <row r="84" spans="1:7" ht="15" customHeight="1" x14ac:dyDescent="0.25">
      <c r="A84" s="13" t="s">
        <v>64</v>
      </c>
      <c r="B84" s="8">
        <v>58</v>
      </c>
      <c r="C84" s="8">
        <f t="shared" si="9"/>
        <v>1869.9999999999977</v>
      </c>
      <c r="D84" s="8">
        <v>873.99999999999852</v>
      </c>
      <c r="E84" s="8">
        <v>946.99999999999909</v>
      </c>
      <c r="F84" s="8">
        <v>48.999999999999957</v>
      </c>
      <c r="G84" s="9">
        <v>48.999999999999957</v>
      </c>
    </row>
    <row r="85" spans="1:7" ht="15" customHeight="1" x14ac:dyDescent="0.25">
      <c r="A85" s="13" t="s">
        <v>65</v>
      </c>
      <c r="B85" s="8">
        <v>33</v>
      </c>
      <c r="C85" s="8">
        <f t="shared" si="9"/>
        <v>392.99999999999983</v>
      </c>
      <c r="D85" s="8">
        <v>319.99999999999983</v>
      </c>
      <c r="E85" s="8">
        <v>46</v>
      </c>
      <c r="F85" s="8">
        <v>26.999999999999996</v>
      </c>
      <c r="G85" s="9">
        <v>19.999999999999989</v>
      </c>
    </row>
    <row r="86" spans="1:7" ht="15" customHeight="1" x14ac:dyDescent="0.25">
      <c r="A86" s="13" t="s">
        <v>66</v>
      </c>
      <c r="B86" s="8">
        <v>60</v>
      </c>
      <c r="C86" s="8">
        <f t="shared" si="9"/>
        <v>666.00000000000023</v>
      </c>
      <c r="D86" s="8">
        <v>521.00000000000023</v>
      </c>
      <c r="E86" s="8">
        <v>141</v>
      </c>
      <c r="F86" s="8">
        <v>3.9999999999999973</v>
      </c>
      <c r="G86" s="9">
        <v>3.9999999999999973</v>
      </c>
    </row>
    <row r="87" spans="1:7" ht="15" customHeight="1" x14ac:dyDescent="0.25">
      <c r="A87" s="13" t="s">
        <v>67</v>
      </c>
      <c r="B87" s="8">
        <v>51</v>
      </c>
      <c r="C87" s="8">
        <f t="shared" si="9"/>
        <v>2606.9999999999982</v>
      </c>
      <c r="D87" s="8">
        <v>2338.9999999999986</v>
      </c>
      <c r="E87" s="8">
        <v>207.99999999999972</v>
      </c>
      <c r="F87" s="8">
        <v>60.00000000000005</v>
      </c>
      <c r="G87" s="9">
        <v>60.00000000000005</v>
      </c>
    </row>
    <row r="88" spans="1:7" ht="15" customHeight="1" x14ac:dyDescent="0.25">
      <c r="A88" s="13" t="s">
        <v>68</v>
      </c>
      <c r="B88" s="8">
        <v>90</v>
      </c>
      <c r="C88" s="8">
        <f t="shared" si="9"/>
        <v>1698.0000000000005</v>
      </c>
      <c r="D88" s="8">
        <v>1224.0000000000005</v>
      </c>
      <c r="E88" s="8">
        <v>376.00000000000011</v>
      </c>
      <c r="F88" s="8">
        <v>97.999999999999957</v>
      </c>
      <c r="G88" s="9">
        <v>3</v>
      </c>
    </row>
    <row r="89" spans="1:7" ht="21" customHeight="1" x14ac:dyDescent="0.25">
      <c r="A89" s="12" t="s">
        <v>540</v>
      </c>
      <c r="B89" s="6">
        <f>SUM(B90:B94)</f>
        <v>224</v>
      </c>
      <c r="C89" s="6">
        <f t="shared" si="9"/>
        <v>3458.0000000000009</v>
      </c>
      <c r="D89" s="6">
        <f t="shared" ref="D89:G89" si="12">SUM(D90:D94)</f>
        <v>2514.0000000000005</v>
      </c>
      <c r="E89" s="6">
        <f t="shared" si="12"/>
        <v>649.00000000000068</v>
      </c>
      <c r="F89" s="6">
        <f t="shared" si="12"/>
        <v>295.00000000000023</v>
      </c>
      <c r="G89" s="7">
        <f t="shared" si="12"/>
        <v>290</v>
      </c>
    </row>
    <row r="90" spans="1:7" ht="15" customHeight="1" x14ac:dyDescent="0.25">
      <c r="A90" s="13" t="s">
        <v>618</v>
      </c>
      <c r="B90" s="8">
        <v>57</v>
      </c>
      <c r="C90" s="8">
        <f t="shared" si="9"/>
        <v>819.99999999999977</v>
      </c>
      <c r="D90" s="8">
        <v>691.99999999999989</v>
      </c>
      <c r="E90" s="8">
        <v>127.99999999999994</v>
      </c>
      <c r="F90" s="8" t="s">
        <v>601</v>
      </c>
      <c r="G90" s="9" t="s">
        <v>601</v>
      </c>
    </row>
    <row r="91" spans="1:7" ht="15" customHeight="1" x14ac:dyDescent="0.25">
      <c r="A91" s="13" t="s">
        <v>69</v>
      </c>
      <c r="B91" s="8">
        <v>26</v>
      </c>
      <c r="C91" s="8">
        <f t="shared" si="9"/>
        <v>222.0000000000002</v>
      </c>
      <c r="D91" s="8">
        <v>192.00000000000014</v>
      </c>
      <c r="E91" s="8">
        <v>30.000000000000046</v>
      </c>
      <c r="F91" s="8" t="s">
        <v>601</v>
      </c>
      <c r="G91" s="9" t="s">
        <v>601</v>
      </c>
    </row>
    <row r="92" spans="1:7" ht="15" customHeight="1" x14ac:dyDescent="0.25">
      <c r="A92" s="13" t="s">
        <v>70</v>
      </c>
      <c r="B92" s="8">
        <v>62</v>
      </c>
      <c r="C92" s="8">
        <f t="shared" si="9"/>
        <v>1073.9999999999993</v>
      </c>
      <c r="D92" s="8">
        <v>888.9999999999992</v>
      </c>
      <c r="E92" s="8">
        <v>179.0000000000002</v>
      </c>
      <c r="F92" s="8">
        <v>6.0000000000000036</v>
      </c>
      <c r="G92" s="9">
        <v>3.0000000000000018</v>
      </c>
    </row>
    <row r="93" spans="1:7" ht="15" customHeight="1" x14ac:dyDescent="0.25">
      <c r="A93" s="13" t="s">
        <v>71</v>
      </c>
      <c r="B93" s="8">
        <v>16</v>
      </c>
      <c r="C93" s="8">
        <f t="shared" si="9"/>
        <v>150</v>
      </c>
      <c r="D93" s="8">
        <v>114.00000000000001</v>
      </c>
      <c r="E93" s="8">
        <v>25.999999999999993</v>
      </c>
      <c r="F93" s="8">
        <v>9.9999999999999947</v>
      </c>
      <c r="G93" s="9">
        <v>9.9999999999999947</v>
      </c>
    </row>
    <row r="94" spans="1:7" ht="15" customHeight="1" x14ac:dyDescent="0.25">
      <c r="A94" s="13" t="s">
        <v>72</v>
      </c>
      <c r="B94" s="8">
        <v>63</v>
      </c>
      <c r="C94" s="8">
        <f t="shared" si="9"/>
        <v>1192.000000000002</v>
      </c>
      <c r="D94" s="8">
        <v>627.00000000000125</v>
      </c>
      <c r="E94" s="8">
        <v>286.00000000000051</v>
      </c>
      <c r="F94" s="8">
        <v>279.00000000000023</v>
      </c>
      <c r="G94" s="9">
        <v>277</v>
      </c>
    </row>
    <row r="95" spans="1:7" ht="21" customHeight="1" x14ac:dyDescent="0.25">
      <c r="A95" s="12" t="s">
        <v>541</v>
      </c>
      <c r="B95" s="6">
        <f>SUM(B96:B111)</f>
        <v>1505</v>
      </c>
      <c r="C95" s="6">
        <f t="shared" si="9"/>
        <v>34840.999999999978</v>
      </c>
      <c r="D95" s="6">
        <f t="shared" ref="D95:G95" si="13">SUM(D96:D111)</f>
        <v>23305.999999999996</v>
      </c>
      <c r="E95" s="6">
        <f t="shared" si="13"/>
        <v>10351.999999999984</v>
      </c>
      <c r="F95" s="6">
        <f t="shared" si="13"/>
        <v>1182.9999999999998</v>
      </c>
      <c r="G95" s="7">
        <f t="shared" si="13"/>
        <v>1079.9999999999993</v>
      </c>
    </row>
    <row r="96" spans="1:7" ht="15" customHeight="1" x14ac:dyDescent="0.25">
      <c r="A96" s="13" t="s">
        <v>619</v>
      </c>
      <c r="B96" s="8">
        <v>64</v>
      </c>
      <c r="C96" s="8">
        <f t="shared" si="9"/>
        <v>1625.0000000000016</v>
      </c>
      <c r="D96" s="8">
        <v>1295.0000000000014</v>
      </c>
      <c r="E96" s="8">
        <v>296.00000000000028</v>
      </c>
      <c r="F96" s="8">
        <v>33.999999999999957</v>
      </c>
      <c r="G96" s="9">
        <v>3.0000000000000018</v>
      </c>
    </row>
    <row r="97" spans="1:7" ht="15" customHeight="1" x14ac:dyDescent="0.25">
      <c r="A97" s="13" t="s">
        <v>73</v>
      </c>
      <c r="B97" s="8">
        <v>66</v>
      </c>
      <c r="C97" s="8">
        <f t="shared" si="9"/>
        <v>894.00000000000023</v>
      </c>
      <c r="D97" s="8">
        <v>601.00000000000011</v>
      </c>
      <c r="E97" s="8">
        <v>187.99999999999997</v>
      </c>
      <c r="F97" s="8">
        <v>105.00000000000009</v>
      </c>
      <c r="G97" s="9">
        <v>95.000000000000057</v>
      </c>
    </row>
    <row r="98" spans="1:7" ht="15" customHeight="1" x14ac:dyDescent="0.25">
      <c r="A98" s="13" t="s">
        <v>74</v>
      </c>
      <c r="B98" s="8">
        <v>100</v>
      </c>
      <c r="C98" s="8">
        <f t="shared" si="9"/>
        <v>3366.0000000000023</v>
      </c>
      <c r="D98" s="8">
        <v>2621.0000000000014</v>
      </c>
      <c r="E98" s="8">
        <v>716.00000000000102</v>
      </c>
      <c r="F98" s="8">
        <v>28.999999999999968</v>
      </c>
      <c r="G98" s="9">
        <v>28.999999999999968</v>
      </c>
    </row>
    <row r="99" spans="1:7" ht="15" customHeight="1" x14ac:dyDescent="0.25">
      <c r="A99" s="13" t="s">
        <v>75</v>
      </c>
      <c r="B99" s="8">
        <v>67</v>
      </c>
      <c r="C99" s="8">
        <f t="shared" si="9"/>
        <v>515.00000000000057</v>
      </c>
      <c r="D99" s="8">
        <v>481.00000000000057</v>
      </c>
      <c r="E99" s="8">
        <v>24.000000000000014</v>
      </c>
      <c r="F99" s="8">
        <v>9.9999999999999964</v>
      </c>
      <c r="G99" s="9">
        <v>9.9999999999999964</v>
      </c>
    </row>
    <row r="100" spans="1:7" ht="15" customHeight="1" x14ac:dyDescent="0.25">
      <c r="A100" s="13" t="s">
        <v>76</v>
      </c>
      <c r="B100" s="8">
        <v>101</v>
      </c>
      <c r="C100" s="8">
        <f t="shared" si="9"/>
        <v>11111.999999999982</v>
      </c>
      <c r="D100" s="8">
        <v>4041</v>
      </c>
      <c r="E100" s="8">
        <v>6486.9999999999809</v>
      </c>
      <c r="F100" s="8">
        <v>583.99999999999932</v>
      </c>
      <c r="G100" s="9">
        <v>583.99999999999932</v>
      </c>
    </row>
    <row r="101" spans="1:7" ht="15" customHeight="1" x14ac:dyDescent="0.25">
      <c r="A101" s="13" t="s">
        <v>77</v>
      </c>
      <c r="B101" s="8">
        <v>34</v>
      </c>
      <c r="C101" s="8">
        <f t="shared" si="9"/>
        <v>245.00000000000043</v>
      </c>
      <c r="D101" s="8">
        <v>153</v>
      </c>
      <c r="E101" s="8">
        <v>85.000000000000426</v>
      </c>
      <c r="F101" s="8">
        <v>7.0000000000000133</v>
      </c>
      <c r="G101" s="9">
        <v>7.0000000000000133</v>
      </c>
    </row>
    <row r="102" spans="1:7" ht="15" customHeight="1" x14ac:dyDescent="0.25">
      <c r="A102" s="13" t="s">
        <v>78</v>
      </c>
      <c r="B102" s="8">
        <v>69</v>
      </c>
      <c r="C102" s="8">
        <f t="shared" si="9"/>
        <v>2640.0000000000005</v>
      </c>
      <c r="D102" s="8">
        <v>1857.0000000000002</v>
      </c>
      <c r="E102" s="8">
        <v>704.00000000000011</v>
      </c>
      <c r="F102" s="8">
        <v>78.999999999999957</v>
      </c>
      <c r="G102" s="9">
        <v>55</v>
      </c>
    </row>
    <row r="103" spans="1:7" ht="15" customHeight="1" x14ac:dyDescent="0.25">
      <c r="A103" s="13" t="s">
        <v>79</v>
      </c>
      <c r="B103" s="8">
        <v>264</v>
      </c>
      <c r="C103" s="8">
        <f t="shared" si="9"/>
        <v>4457.9999999999955</v>
      </c>
      <c r="D103" s="8">
        <v>4038.9999999999964</v>
      </c>
      <c r="E103" s="8">
        <v>390.99999999999949</v>
      </c>
      <c r="F103" s="8">
        <v>28.000000000000025</v>
      </c>
      <c r="G103" s="9">
        <v>28.000000000000025</v>
      </c>
    </row>
    <row r="104" spans="1:7" ht="15" customHeight="1" x14ac:dyDescent="0.25">
      <c r="A104" s="13" t="s">
        <v>80</v>
      </c>
      <c r="B104" s="8">
        <v>136</v>
      </c>
      <c r="C104" s="8">
        <f t="shared" si="9"/>
        <v>1741.9999999999984</v>
      </c>
      <c r="D104" s="8">
        <v>1294.9999999999975</v>
      </c>
      <c r="E104" s="8">
        <v>347.00000000000063</v>
      </c>
      <c r="F104" s="8">
        <v>100.00000000000024</v>
      </c>
      <c r="G104" s="9">
        <v>71.999999999999829</v>
      </c>
    </row>
    <row r="105" spans="1:7" ht="15" customHeight="1" x14ac:dyDescent="0.25">
      <c r="A105" s="13" t="s">
        <v>81</v>
      </c>
      <c r="B105" s="8">
        <v>156</v>
      </c>
      <c r="C105" s="8">
        <f t="shared" si="9"/>
        <v>2845.9999999999991</v>
      </c>
      <c r="D105" s="8">
        <v>2257.9999999999982</v>
      </c>
      <c r="E105" s="8">
        <v>580.00000000000114</v>
      </c>
      <c r="F105" s="8">
        <v>8.0000000000000036</v>
      </c>
      <c r="G105" s="9">
        <v>7.0000000000000107</v>
      </c>
    </row>
    <row r="106" spans="1:7" ht="15" customHeight="1" x14ac:dyDescent="0.25">
      <c r="A106" s="13" t="s">
        <v>82</v>
      </c>
      <c r="B106" s="8">
        <v>88</v>
      </c>
      <c r="C106" s="8">
        <f t="shared" si="9"/>
        <v>1238</v>
      </c>
      <c r="D106" s="8">
        <v>1140</v>
      </c>
      <c r="E106" s="8">
        <v>19.000000000000028</v>
      </c>
      <c r="F106" s="8">
        <v>78.999999999999957</v>
      </c>
      <c r="G106" s="9">
        <v>73.000000000000114</v>
      </c>
    </row>
    <row r="107" spans="1:7" ht="15" customHeight="1" x14ac:dyDescent="0.25">
      <c r="A107" s="13" t="s">
        <v>83</v>
      </c>
      <c r="B107" s="8">
        <v>54</v>
      </c>
      <c r="C107" s="8">
        <f t="shared" si="9"/>
        <v>298.00000000000023</v>
      </c>
      <c r="D107" s="8">
        <v>298.00000000000023</v>
      </c>
      <c r="E107" s="8" t="s">
        <v>601</v>
      </c>
      <c r="F107" s="8" t="s">
        <v>601</v>
      </c>
      <c r="G107" s="9" t="s">
        <v>601</v>
      </c>
    </row>
    <row r="108" spans="1:7" ht="15" customHeight="1" x14ac:dyDescent="0.25">
      <c r="A108" s="13" t="s">
        <v>84</v>
      </c>
      <c r="B108" s="8">
        <v>60</v>
      </c>
      <c r="C108" s="8">
        <f t="shared" si="9"/>
        <v>413.00000000000017</v>
      </c>
      <c r="D108" s="8">
        <v>282.00000000000023</v>
      </c>
      <c r="E108" s="8">
        <v>71.999999999999886</v>
      </c>
      <c r="F108" s="8">
        <v>59.000000000000071</v>
      </c>
      <c r="G108" s="9">
        <v>58.00000000000005</v>
      </c>
    </row>
    <row r="109" spans="1:7" ht="15" customHeight="1" x14ac:dyDescent="0.25">
      <c r="A109" s="13" t="s">
        <v>85</v>
      </c>
      <c r="B109" s="8">
        <v>55</v>
      </c>
      <c r="C109" s="8">
        <f t="shared" si="9"/>
        <v>667.00000000000034</v>
      </c>
      <c r="D109" s="8">
        <v>519.00000000000023</v>
      </c>
      <c r="E109" s="8">
        <v>89.000000000000057</v>
      </c>
      <c r="F109" s="8">
        <v>59.000000000000142</v>
      </c>
      <c r="G109" s="9">
        <v>59.000000000000142</v>
      </c>
    </row>
    <row r="110" spans="1:7" ht="15" customHeight="1" x14ac:dyDescent="0.25">
      <c r="A110" s="13" t="s">
        <v>86</v>
      </c>
      <c r="B110" s="8">
        <v>106</v>
      </c>
      <c r="C110" s="8">
        <f t="shared" si="9"/>
        <v>1625.9999999999993</v>
      </c>
      <c r="D110" s="8">
        <v>1367.9999999999993</v>
      </c>
      <c r="E110" s="8">
        <v>256</v>
      </c>
      <c r="F110" s="8">
        <v>2</v>
      </c>
      <c r="G110" s="9" t="s">
        <v>601</v>
      </c>
    </row>
    <row r="111" spans="1:7" ht="15" customHeight="1" x14ac:dyDescent="0.25">
      <c r="A111" s="13" t="s">
        <v>87</v>
      </c>
      <c r="B111" s="8">
        <v>85</v>
      </c>
      <c r="C111" s="8">
        <f t="shared" si="9"/>
        <v>1155.9999999999991</v>
      </c>
      <c r="D111" s="8">
        <v>1057.9999999999991</v>
      </c>
      <c r="E111" s="8">
        <v>97.999999999999929</v>
      </c>
      <c r="F111" s="8" t="s">
        <v>601</v>
      </c>
      <c r="G111" s="9" t="s">
        <v>601</v>
      </c>
    </row>
    <row r="112" spans="1:7" ht="21" customHeight="1" x14ac:dyDescent="0.25">
      <c r="A112" s="4" t="s">
        <v>542</v>
      </c>
      <c r="B112" s="6">
        <f t="shared" ref="B112:G112" si="14">+B113+B127+B135+B141+B147+B156</f>
        <v>2010</v>
      </c>
      <c r="C112" s="6">
        <f t="shared" si="14"/>
        <v>57870.999999999993</v>
      </c>
      <c r="D112" s="6">
        <f t="shared" si="14"/>
        <v>46331.999999999993</v>
      </c>
      <c r="E112" s="6">
        <f t="shared" si="14"/>
        <v>9663.0000000000036</v>
      </c>
      <c r="F112" s="6">
        <f t="shared" si="14"/>
        <v>1875.9999999999995</v>
      </c>
      <c r="G112" s="7">
        <f t="shared" si="14"/>
        <v>1665.9999999999995</v>
      </c>
    </row>
    <row r="113" spans="1:7" ht="21" customHeight="1" x14ac:dyDescent="0.25">
      <c r="A113" s="12" t="s">
        <v>542</v>
      </c>
      <c r="B113" s="6">
        <f t="shared" ref="B113:G113" si="15">SUM(B114:B126)</f>
        <v>370</v>
      </c>
      <c r="C113" s="6">
        <f t="shared" ref="C113:C159" si="16">SUM(D113,E113,F113)</f>
        <v>11207</v>
      </c>
      <c r="D113" s="6">
        <f t="shared" si="15"/>
        <v>7584.9999999999945</v>
      </c>
      <c r="E113" s="6">
        <f t="shared" si="15"/>
        <v>2850.0000000000045</v>
      </c>
      <c r="F113" s="6">
        <f t="shared" si="15"/>
        <v>771.99999999999955</v>
      </c>
      <c r="G113" s="7">
        <f t="shared" si="15"/>
        <v>662.9999999999992</v>
      </c>
    </row>
    <row r="114" spans="1:7" ht="15" customHeight="1" x14ac:dyDescent="0.25">
      <c r="A114" s="13" t="s">
        <v>88</v>
      </c>
      <c r="B114" s="8">
        <v>66</v>
      </c>
      <c r="C114" s="8">
        <f t="shared" si="16"/>
        <v>1766.0000000000005</v>
      </c>
      <c r="D114" s="8">
        <v>914.99999999999852</v>
      </c>
      <c r="E114" s="8">
        <v>823.00000000000193</v>
      </c>
      <c r="F114" s="8">
        <v>28.00000000000006</v>
      </c>
      <c r="G114" s="9">
        <v>25.999999999999993</v>
      </c>
    </row>
    <row r="115" spans="1:7" ht="15" customHeight="1" x14ac:dyDescent="0.25">
      <c r="A115" s="13" t="s">
        <v>89</v>
      </c>
      <c r="B115" s="8">
        <v>9</v>
      </c>
      <c r="C115" s="8">
        <f t="shared" si="16"/>
        <v>223.99999999999989</v>
      </c>
      <c r="D115" s="8">
        <v>131.99999999999997</v>
      </c>
      <c r="E115" s="8">
        <v>90.999999999999901</v>
      </c>
      <c r="F115" s="8">
        <v>1.0000000000000002</v>
      </c>
      <c r="G115" s="9">
        <v>1.0000000000000002</v>
      </c>
    </row>
    <row r="116" spans="1:7" ht="15" customHeight="1" x14ac:dyDescent="0.25">
      <c r="A116" s="13" t="s">
        <v>90</v>
      </c>
      <c r="B116" s="8">
        <v>63</v>
      </c>
      <c r="C116" s="8">
        <f t="shared" si="16"/>
        <v>1802.999999999997</v>
      </c>
      <c r="D116" s="8">
        <v>1692.999999999997</v>
      </c>
      <c r="E116" s="8">
        <v>22</v>
      </c>
      <c r="F116" s="8">
        <v>88.000000000000014</v>
      </c>
      <c r="G116" s="9">
        <v>40.999999999999972</v>
      </c>
    </row>
    <row r="117" spans="1:7" ht="15" customHeight="1" x14ac:dyDescent="0.25">
      <c r="A117" s="13" t="s">
        <v>91</v>
      </c>
      <c r="B117" s="8">
        <v>24</v>
      </c>
      <c r="C117" s="8">
        <f t="shared" si="16"/>
        <v>586.99999999999989</v>
      </c>
      <c r="D117" s="8">
        <v>304.00000000000017</v>
      </c>
      <c r="E117" s="8">
        <v>231.99999999999977</v>
      </c>
      <c r="F117" s="8">
        <v>50.999999999999865</v>
      </c>
      <c r="G117" s="9">
        <v>50.999999999999865</v>
      </c>
    </row>
    <row r="118" spans="1:7" ht="15" customHeight="1" x14ac:dyDescent="0.25">
      <c r="A118" s="13" t="s">
        <v>92</v>
      </c>
      <c r="B118" s="8">
        <v>36</v>
      </c>
      <c r="C118" s="8">
        <f t="shared" si="16"/>
        <v>2416.0000000000027</v>
      </c>
      <c r="D118" s="8">
        <v>1554.0000000000011</v>
      </c>
      <c r="E118" s="8">
        <v>751.00000000000136</v>
      </c>
      <c r="F118" s="8">
        <v>110.99999999999997</v>
      </c>
      <c r="G118" s="9">
        <v>89.999999999999886</v>
      </c>
    </row>
    <row r="119" spans="1:7" ht="15" customHeight="1" x14ac:dyDescent="0.25">
      <c r="A119" s="13" t="s">
        <v>93</v>
      </c>
      <c r="B119" s="8">
        <v>21</v>
      </c>
      <c r="C119" s="8">
        <f t="shared" si="16"/>
        <v>515.0000000000008</v>
      </c>
      <c r="D119" s="8">
        <v>220.00000000000009</v>
      </c>
      <c r="E119" s="8">
        <v>293.00000000000074</v>
      </c>
      <c r="F119" s="8">
        <v>2.0000000000000027</v>
      </c>
      <c r="G119" s="9">
        <v>2.0000000000000027</v>
      </c>
    </row>
    <row r="120" spans="1:7" ht="15" customHeight="1" x14ac:dyDescent="0.25">
      <c r="A120" s="13" t="s">
        <v>94</v>
      </c>
      <c r="B120" s="8">
        <v>4</v>
      </c>
      <c r="C120" s="8">
        <f t="shared" si="16"/>
        <v>265.99999999999994</v>
      </c>
      <c r="D120" s="8">
        <v>134</v>
      </c>
      <c r="E120" s="8">
        <v>8.0000000000000142</v>
      </c>
      <c r="F120" s="8">
        <v>123.99999999999993</v>
      </c>
      <c r="G120" s="9">
        <v>123.99999999999993</v>
      </c>
    </row>
    <row r="121" spans="1:7" ht="15" customHeight="1" x14ac:dyDescent="0.25">
      <c r="A121" s="13" t="s">
        <v>95</v>
      </c>
      <c r="B121" s="8">
        <v>4</v>
      </c>
      <c r="C121" s="8">
        <f t="shared" si="16"/>
        <v>88</v>
      </c>
      <c r="D121" s="8">
        <v>34.999999999999993</v>
      </c>
      <c r="E121" s="8">
        <v>36</v>
      </c>
      <c r="F121" s="8">
        <v>16.999999999999993</v>
      </c>
      <c r="G121" s="9">
        <v>1.0000000000000013</v>
      </c>
    </row>
    <row r="122" spans="1:7" ht="15" customHeight="1" x14ac:dyDescent="0.25">
      <c r="A122" s="13" t="s">
        <v>96</v>
      </c>
      <c r="B122" s="8">
        <v>5</v>
      </c>
      <c r="C122" s="8">
        <f t="shared" si="16"/>
        <v>185</v>
      </c>
      <c r="D122" s="8">
        <v>173</v>
      </c>
      <c r="E122" s="8" t="s">
        <v>601</v>
      </c>
      <c r="F122" s="8">
        <v>12.000000000000009</v>
      </c>
      <c r="G122" s="9" t="s">
        <v>601</v>
      </c>
    </row>
    <row r="123" spans="1:7" ht="15" customHeight="1" x14ac:dyDescent="0.25">
      <c r="A123" s="13" t="s">
        <v>97</v>
      </c>
      <c r="B123" s="8">
        <v>87</v>
      </c>
      <c r="C123" s="8">
        <f t="shared" si="16"/>
        <v>1828.9999999999975</v>
      </c>
      <c r="D123" s="8">
        <v>1354.9999999999977</v>
      </c>
      <c r="E123" s="8">
        <v>153.99999999999991</v>
      </c>
      <c r="F123" s="8">
        <v>319.99999999999972</v>
      </c>
      <c r="G123" s="9">
        <v>315.99999999999955</v>
      </c>
    </row>
    <row r="124" spans="1:7" ht="15" customHeight="1" x14ac:dyDescent="0.25">
      <c r="A124" s="13" t="s">
        <v>98</v>
      </c>
      <c r="B124" s="8">
        <v>35</v>
      </c>
      <c r="C124" s="8">
        <f t="shared" si="16"/>
        <v>1012.0000000000014</v>
      </c>
      <c r="D124" s="8">
        <v>715.00000000000023</v>
      </c>
      <c r="E124" s="8">
        <v>290.00000000000108</v>
      </c>
      <c r="F124" s="8">
        <v>7.0000000000000124</v>
      </c>
      <c r="G124" s="9" t="s">
        <v>601</v>
      </c>
    </row>
    <row r="125" spans="1:7" ht="15" customHeight="1" x14ac:dyDescent="0.25">
      <c r="A125" s="13" t="s">
        <v>99</v>
      </c>
      <c r="B125" s="8">
        <v>14</v>
      </c>
      <c r="C125" s="8">
        <f t="shared" si="16"/>
        <v>491</v>
      </c>
      <c r="D125" s="8">
        <v>330.99999999999994</v>
      </c>
      <c r="E125" s="8">
        <v>150.00000000000003</v>
      </c>
      <c r="F125" s="8">
        <v>10</v>
      </c>
      <c r="G125" s="9">
        <v>10</v>
      </c>
    </row>
    <row r="126" spans="1:7" ht="15" customHeight="1" x14ac:dyDescent="0.25">
      <c r="A126" s="13" t="s">
        <v>100</v>
      </c>
      <c r="B126" s="8">
        <v>2</v>
      </c>
      <c r="C126" s="8">
        <f t="shared" si="16"/>
        <v>25.000000000000014</v>
      </c>
      <c r="D126" s="8">
        <v>24.000000000000011</v>
      </c>
      <c r="E126" s="8" t="s">
        <v>601</v>
      </c>
      <c r="F126" s="8">
        <v>1.000000000000002</v>
      </c>
      <c r="G126" s="9">
        <v>1.000000000000002</v>
      </c>
    </row>
    <row r="127" spans="1:7" ht="21" customHeight="1" x14ac:dyDescent="0.25">
      <c r="A127" s="12" t="s">
        <v>543</v>
      </c>
      <c r="B127" s="6">
        <f>SUM(B128:B134)</f>
        <v>461</v>
      </c>
      <c r="C127" s="6">
        <f t="shared" si="16"/>
        <v>12890.999999999995</v>
      </c>
      <c r="D127" s="6">
        <f t="shared" ref="D127:G127" si="17">SUM(D128:D134)</f>
        <v>11123.999999999995</v>
      </c>
      <c r="E127" s="6">
        <f t="shared" si="17"/>
        <v>1419</v>
      </c>
      <c r="F127" s="6">
        <f t="shared" si="17"/>
        <v>348.00000000000006</v>
      </c>
      <c r="G127" s="7">
        <f t="shared" si="17"/>
        <v>346.00000000000006</v>
      </c>
    </row>
    <row r="128" spans="1:7" ht="15" customHeight="1" x14ac:dyDescent="0.25">
      <c r="A128" s="13" t="s">
        <v>620</v>
      </c>
      <c r="B128" s="8">
        <v>9</v>
      </c>
      <c r="C128" s="8">
        <f t="shared" si="16"/>
        <v>389.00000000000006</v>
      </c>
      <c r="D128" s="8">
        <v>44.999999999999993</v>
      </c>
      <c r="E128" s="8">
        <v>42.000000000000014</v>
      </c>
      <c r="F128" s="8">
        <v>302.00000000000006</v>
      </c>
      <c r="G128" s="9">
        <v>302.00000000000006</v>
      </c>
    </row>
    <row r="129" spans="1:7" ht="15" customHeight="1" x14ac:dyDescent="0.25">
      <c r="A129" s="13" t="s">
        <v>101</v>
      </c>
      <c r="B129" s="8">
        <v>62</v>
      </c>
      <c r="C129" s="8">
        <f t="shared" si="16"/>
        <v>1991.0000000000005</v>
      </c>
      <c r="D129" s="8">
        <v>1832.0000000000005</v>
      </c>
      <c r="E129" s="8">
        <v>139.00000000000006</v>
      </c>
      <c r="F129" s="8">
        <v>19.999999999999975</v>
      </c>
      <c r="G129" s="9">
        <v>19.999999999999975</v>
      </c>
    </row>
    <row r="130" spans="1:7" ht="15" customHeight="1" x14ac:dyDescent="0.25">
      <c r="A130" s="13" t="s">
        <v>102</v>
      </c>
      <c r="B130" s="8">
        <v>77</v>
      </c>
      <c r="C130" s="8">
        <f t="shared" si="16"/>
        <v>2374.9999999999991</v>
      </c>
      <c r="D130" s="8">
        <v>1698.9999999999995</v>
      </c>
      <c r="E130" s="8">
        <v>666.99999999999966</v>
      </c>
      <c r="F130" s="8">
        <v>9.0000000000000036</v>
      </c>
      <c r="G130" s="9">
        <v>9.0000000000000036</v>
      </c>
    </row>
    <row r="131" spans="1:7" ht="15" customHeight="1" x14ac:dyDescent="0.25">
      <c r="A131" s="13" t="s">
        <v>103</v>
      </c>
      <c r="B131" s="8">
        <v>186</v>
      </c>
      <c r="C131" s="8">
        <f t="shared" si="16"/>
        <v>4916.9999999999918</v>
      </c>
      <c r="D131" s="8">
        <v>4591.9999999999918</v>
      </c>
      <c r="E131" s="8">
        <v>323.00000000000017</v>
      </c>
      <c r="F131" s="8">
        <v>1.9999999999999998</v>
      </c>
      <c r="G131" s="9" t="s">
        <v>601</v>
      </c>
    </row>
    <row r="132" spans="1:7" ht="15" customHeight="1" x14ac:dyDescent="0.25">
      <c r="A132" s="13" t="s">
        <v>104</v>
      </c>
      <c r="B132" s="8">
        <v>54</v>
      </c>
      <c r="C132" s="8">
        <f t="shared" si="16"/>
        <v>1217.9999999999995</v>
      </c>
      <c r="D132" s="8">
        <v>1016.9999999999995</v>
      </c>
      <c r="E132" s="8">
        <v>201.00000000000009</v>
      </c>
      <c r="F132" s="8" t="s">
        <v>601</v>
      </c>
      <c r="G132" s="9" t="s">
        <v>601</v>
      </c>
    </row>
    <row r="133" spans="1:7" ht="15" customHeight="1" x14ac:dyDescent="0.25">
      <c r="A133" s="13" t="s">
        <v>105</v>
      </c>
      <c r="B133" s="8">
        <v>14</v>
      </c>
      <c r="C133" s="8">
        <f t="shared" si="16"/>
        <v>638.00000000000091</v>
      </c>
      <c r="D133" s="8">
        <v>583.00000000000091</v>
      </c>
      <c r="E133" s="8">
        <v>39.999999999999979</v>
      </c>
      <c r="F133" s="8">
        <v>15.000000000000009</v>
      </c>
      <c r="G133" s="9">
        <v>15.000000000000009</v>
      </c>
    </row>
    <row r="134" spans="1:7" ht="15" customHeight="1" x14ac:dyDescent="0.25">
      <c r="A134" s="13" t="s">
        <v>106</v>
      </c>
      <c r="B134" s="8">
        <v>59</v>
      </c>
      <c r="C134" s="8">
        <f t="shared" si="16"/>
        <v>1363.000000000002</v>
      </c>
      <c r="D134" s="8">
        <v>1356.000000000002</v>
      </c>
      <c r="E134" s="8">
        <v>7.0000000000000062</v>
      </c>
      <c r="F134" s="8" t="s">
        <v>601</v>
      </c>
      <c r="G134" s="9" t="s">
        <v>601</v>
      </c>
    </row>
    <row r="135" spans="1:7" ht="21" customHeight="1" x14ac:dyDescent="0.25">
      <c r="A135" s="12" t="s">
        <v>544</v>
      </c>
      <c r="B135" s="6">
        <f>SUM(B136:B140)</f>
        <v>848</v>
      </c>
      <c r="C135" s="6">
        <f t="shared" si="16"/>
        <v>22526</v>
      </c>
      <c r="D135" s="6">
        <f t="shared" ref="D135:G135" si="18">SUM(D136:D140)</f>
        <v>18977.000000000004</v>
      </c>
      <c r="E135" s="6">
        <f t="shared" si="18"/>
        <v>3132.9999999999982</v>
      </c>
      <c r="F135" s="6">
        <f t="shared" si="18"/>
        <v>416.00000000000011</v>
      </c>
      <c r="G135" s="7">
        <f t="shared" si="18"/>
        <v>350.00000000000011</v>
      </c>
    </row>
    <row r="136" spans="1:7" ht="15" customHeight="1" x14ac:dyDescent="0.25">
      <c r="A136" s="13" t="s">
        <v>621</v>
      </c>
      <c r="B136" s="8">
        <v>173</v>
      </c>
      <c r="C136" s="8">
        <f t="shared" si="16"/>
        <v>7704</v>
      </c>
      <c r="D136" s="8">
        <v>6285.0000000000009</v>
      </c>
      <c r="E136" s="8">
        <v>1284.9999999999995</v>
      </c>
      <c r="F136" s="8">
        <v>133.99999999999997</v>
      </c>
      <c r="G136" s="9">
        <v>127.00000000000006</v>
      </c>
    </row>
    <row r="137" spans="1:7" ht="15" customHeight="1" x14ac:dyDescent="0.25">
      <c r="A137" s="13" t="s">
        <v>678</v>
      </c>
      <c r="B137" s="8">
        <v>223</v>
      </c>
      <c r="C137" s="8">
        <f t="shared" si="16"/>
        <v>3102.9999999999968</v>
      </c>
      <c r="D137" s="8">
        <v>2879.9999999999968</v>
      </c>
      <c r="E137" s="8">
        <v>223.00000000000009</v>
      </c>
      <c r="F137" s="8" t="s">
        <v>601</v>
      </c>
      <c r="G137" s="9" t="s">
        <v>601</v>
      </c>
    </row>
    <row r="138" spans="1:7" ht="15" customHeight="1" x14ac:dyDescent="0.25">
      <c r="A138" s="13" t="s">
        <v>107</v>
      </c>
      <c r="B138" s="8">
        <v>330</v>
      </c>
      <c r="C138" s="8">
        <f t="shared" si="16"/>
        <v>8948.0000000000036</v>
      </c>
      <c r="D138" s="8">
        <v>7707.0000000000045</v>
      </c>
      <c r="E138" s="8">
        <v>1240.9999999999989</v>
      </c>
      <c r="F138" s="8" t="s">
        <v>601</v>
      </c>
      <c r="G138" s="9" t="s">
        <v>601</v>
      </c>
    </row>
    <row r="139" spans="1:7" ht="15" customHeight="1" x14ac:dyDescent="0.25">
      <c r="A139" s="13" t="s">
        <v>108</v>
      </c>
      <c r="B139" s="8">
        <v>71</v>
      </c>
      <c r="C139" s="8">
        <f t="shared" si="16"/>
        <v>1648.9999999999991</v>
      </c>
      <c r="D139" s="8">
        <v>1485.9999999999991</v>
      </c>
      <c r="E139" s="8">
        <v>85.999999999999972</v>
      </c>
      <c r="F139" s="8">
        <v>77.000000000000014</v>
      </c>
      <c r="G139" s="9">
        <v>17.999999999999996</v>
      </c>
    </row>
    <row r="140" spans="1:7" ht="15" customHeight="1" x14ac:dyDescent="0.25">
      <c r="A140" s="13" t="s">
        <v>79</v>
      </c>
      <c r="B140" s="8">
        <v>51</v>
      </c>
      <c r="C140" s="8">
        <f t="shared" si="16"/>
        <v>1122</v>
      </c>
      <c r="D140" s="8">
        <v>618.99999999999989</v>
      </c>
      <c r="E140" s="8">
        <v>298.00000000000017</v>
      </c>
      <c r="F140" s="8">
        <v>205.00000000000009</v>
      </c>
      <c r="G140" s="9">
        <v>205.00000000000009</v>
      </c>
    </row>
    <row r="141" spans="1:7" ht="21" customHeight="1" x14ac:dyDescent="0.25">
      <c r="A141" s="12" t="s">
        <v>545</v>
      </c>
      <c r="B141" s="6">
        <f>SUM(B142:B146)</f>
        <v>113</v>
      </c>
      <c r="C141" s="6">
        <f t="shared" si="16"/>
        <v>5488</v>
      </c>
      <c r="D141" s="6">
        <f t="shared" ref="D141:G141" si="19">SUM(D142:D146)</f>
        <v>4157</v>
      </c>
      <c r="E141" s="6">
        <f t="shared" si="19"/>
        <v>1223.0000000000005</v>
      </c>
      <c r="F141" s="6">
        <f t="shared" si="19"/>
        <v>108</v>
      </c>
      <c r="G141" s="7">
        <f t="shared" si="19"/>
        <v>108</v>
      </c>
    </row>
    <row r="142" spans="1:7" ht="15" customHeight="1" x14ac:dyDescent="0.25">
      <c r="A142" s="13" t="s">
        <v>622</v>
      </c>
      <c r="B142" s="8">
        <v>56</v>
      </c>
      <c r="C142" s="8">
        <f t="shared" si="16"/>
        <v>3921.0000000000009</v>
      </c>
      <c r="D142" s="8">
        <v>3113.0000000000005</v>
      </c>
      <c r="E142" s="8">
        <v>775.00000000000045</v>
      </c>
      <c r="F142" s="8">
        <v>33.000000000000028</v>
      </c>
      <c r="G142" s="9">
        <v>33.000000000000028</v>
      </c>
    </row>
    <row r="143" spans="1:7" ht="15" customHeight="1" x14ac:dyDescent="0.25">
      <c r="A143" s="13" t="s">
        <v>109</v>
      </c>
      <c r="B143" s="8">
        <v>14</v>
      </c>
      <c r="C143" s="8">
        <f t="shared" si="16"/>
        <v>512.99999999999977</v>
      </c>
      <c r="D143" s="8">
        <v>234.99999999999991</v>
      </c>
      <c r="E143" s="8">
        <v>264.99999999999989</v>
      </c>
      <c r="F143" s="8">
        <v>13</v>
      </c>
      <c r="G143" s="9">
        <v>13</v>
      </c>
    </row>
    <row r="144" spans="1:7" ht="15" customHeight="1" x14ac:dyDescent="0.25">
      <c r="A144" s="13" t="s">
        <v>110</v>
      </c>
      <c r="B144" s="8">
        <v>18</v>
      </c>
      <c r="C144" s="8">
        <f t="shared" si="16"/>
        <v>600.99999999999977</v>
      </c>
      <c r="D144" s="8">
        <v>441.99999999999983</v>
      </c>
      <c r="E144" s="8">
        <v>96.999999999999957</v>
      </c>
      <c r="F144" s="8">
        <v>61.999999999999972</v>
      </c>
      <c r="G144" s="9">
        <v>61.999999999999972</v>
      </c>
    </row>
    <row r="145" spans="1:7" ht="15" customHeight="1" x14ac:dyDescent="0.25">
      <c r="A145" s="13" t="s">
        <v>111</v>
      </c>
      <c r="B145" s="8">
        <v>12</v>
      </c>
      <c r="C145" s="8">
        <f t="shared" si="16"/>
        <v>334</v>
      </c>
      <c r="D145" s="8">
        <v>269</v>
      </c>
      <c r="E145" s="8">
        <v>65.000000000000028</v>
      </c>
      <c r="F145" s="8" t="s">
        <v>601</v>
      </c>
      <c r="G145" s="9" t="s">
        <v>601</v>
      </c>
    </row>
    <row r="146" spans="1:7" ht="15" customHeight="1" x14ac:dyDescent="0.25">
      <c r="A146" s="13" t="s">
        <v>112</v>
      </c>
      <c r="B146" s="8">
        <v>13</v>
      </c>
      <c r="C146" s="8">
        <f t="shared" si="16"/>
        <v>119.00000000000001</v>
      </c>
      <c r="D146" s="8">
        <v>98</v>
      </c>
      <c r="E146" s="8">
        <v>21.000000000000011</v>
      </c>
      <c r="F146" s="8" t="s">
        <v>601</v>
      </c>
      <c r="G146" s="9" t="s">
        <v>601</v>
      </c>
    </row>
    <row r="147" spans="1:7" ht="21" customHeight="1" x14ac:dyDescent="0.25">
      <c r="A147" s="12" t="s">
        <v>117</v>
      </c>
      <c r="B147" s="6">
        <f>SUM(B148:B155)</f>
        <v>96</v>
      </c>
      <c r="C147" s="6">
        <f t="shared" si="16"/>
        <v>4192</v>
      </c>
      <c r="D147" s="6">
        <f t="shared" ref="D147:G147" si="20">SUM(D148:D155)</f>
        <v>3074</v>
      </c>
      <c r="E147" s="6">
        <f t="shared" si="20"/>
        <v>896</v>
      </c>
      <c r="F147" s="6">
        <f t="shared" si="20"/>
        <v>222.00000000000006</v>
      </c>
      <c r="G147" s="7">
        <f t="shared" si="20"/>
        <v>188.99999999999997</v>
      </c>
    </row>
    <row r="148" spans="1:7" ht="15" customHeight="1" x14ac:dyDescent="0.25">
      <c r="A148" s="13" t="s">
        <v>623</v>
      </c>
      <c r="B148" s="8">
        <v>6</v>
      </c>
      <c r="C148" s="8">
        <f t="shared" si="16"/>
        <v>256.00000000000006</v>
      </c>
      <c r="D148" s="8">
        <v>202.00000000000006</v>
      </c>
      <c r="E148" s="8">
        <v>2</v>
      </c>
      <c r="F148" s="8">
        <v>52.000000000000014</v>
      </c>
      <c r="G148" s="9">
        <v>33</v>
      </c>
    </row>
    <row r="149" spans="1:7" ht="15" customHeight="1" x14ac:dyDescent="0.25">
      <c r="A149" s="13" t="s">
        <v>113</v>
      </c>
      <c r="B149" s="8">
        <v>7</v>
      </c>
      <c r="C149" s="8">
        <f t="shared" si="16"/>
        <v>451.99999999999994</v>
      </c>
      <c r="D149" s="8">
        <v>271.99999999999994</v>
      </c>
      <c r="E149" s="8">
        <v>180</v>
      </c>
      <c r="F149" s="8" t="s">
        <v>601</v>
      </c>
      <c r="G149" s="9" t="s">
        <v>601</v>
      </c>
    </row>
    <row r="150" spans="1:7" ht="15" customHeight="1" x14ac:dyDescent="0.25">
      <c r="A150" s="13" t="s">
        <v>27</v>
      </c>
      <c r="B150" s="8">
        <v>6</v>
      </c>
      <c r="C150" s="8">
        <f t="shared" si="16"/>
        <v>190</v>
      </c>
      <c r="D150" s="8">
        <v>99</v>
      </c>
      <c r="E150" s="8">
        <v>90.999999999999986</v>
      </c>
      <c r="F150" s="8" t="s">
        <v>601</v>
      </c>
      <c r="G150" s="9" t="s">
        <v>601</v>
      </c>
    </row>
    <row r="151" spans="1:7" ht="15" customHeight="1" x14ac:dyDescent="0.25">
      <c r="A151" s="13" t="s">
        <v>114</v>
      </c>
      <c r="B151" s="8">
        <v>33</v>
      </c>
      <c r="C151" s="8">
        <f t="shared" si="16"/>
        <v>1337.0000000000002</v>
      </c>
      <c r="D151" s="8">
        <v>1163.0000000000002</v>
      </c>
      <c r="E151" s="8">
        <v>173.99999999999991</v>
      </c>
      <c r="F151" s="8" t="s">
        <v>601</v>
      </c>
      <c r="G151" s="9" t="s">
        <v>601</v>
      </c>
    </row>
    <row r="152" spans="1:7" ht="15" customHeight="1" x14ac:dyDescent="0.25">
      <c r="A152" s="13" t="s">
        <v>115</v>
      </c>
      <c r="B152" s="8">
        <v>17</v>
      </c>
      <c r="C152" s="8">
        <f t="shared" si="16"/>
        <v>762</v>
      </c>
      <c r="D152" s="8">
        <v>374.99999999999989</v>
      </c>
      <c r="E152" s="8">
        <v>218.00000000000006</v>
      </c>
      <c r="F152" s="8">
        <v>169.00000000000003</v>
      </c>
      <c r="G152" s="9">
        <v>154.99999999999997</v>
      </c>
    </row>
    <row r="153" spans="1:7" ht="15" customHeight="1" x14ac:dyDescent="0.25">
      <c r="A153" s="13" t="s">
        <v>116</v>
      </c>
      <c r="B153" s="8">
        <v>6</v>
      </c>
      <c r="C153" s="8">
        <f t="shared" si="16"/>
        <v>103</v>
      </c>
      <c r="D153" s="8">
        <v>88</v>
      </c>
      <c r="E153" s="8">
        <v>14.999999999999998</v>
      </c>
      <c r="F153" s="8" t="s">
        <v>601</v>
      </c>
      <c r="G153" s="9" t="s">
        <v>601</v>
      </c>
    </row>
    <row r="154" spans="1:7" ht="15" customHeight="1" x14ac:dyDescent="0.25">
      <c r="A154" s="13" t="s">
        <v>117</v>
      </c>
      <c r="B154" s="8">
        <v>5</v>
      </c>
      <c r="C154" s="8">
        <f t="shared" si="16"/>
        <v>317</v>
      </c>
      <c r="D154" s="8">
        <v>165.99999999999997</v>
      </c>
      <c r="E154" s="8">
        <v>150.00000000000003</v>
      </c>
      <c r="F154" s="8">
        <v>1.0000000000000002</v>
      </c>
      <c r="G154" s="9">
        <v>1.0000000000000002</v>
      </c>
    </row>
    <row r="155" spans="1:7" ht="15" customHeight="1" x14ac:dyDescent="0.25">
      <c r="A155" s="13" t="s">
        <v>118</v>
      </c>
      <c r="B155" s="8">
        <v>16</v>
      </c>
      <c r="C155" s="8">
        <f t="shared" si="16"/>
        <v>775</v>
      </c>
      <c r="D155" s="8">
        <v>709</v>
      </c>
      <c r="E155" s="8">
        <v>66</v>
      </c>
      <c r="F155" s="8" t="s">
        <v>601</v>
      </c>
      <c r="G155" s="9" t="s">
        <v>601</v>
      </c>
    </row>
    <row r="156" spans="1:7" ht="21" customHeight="1" x14ac:dyDescent="0.25">
      <c r="A156" s="12" t="s">
        <v>546</v>
      </c>
      <c r="B156" s="6">
        <f>SUM(B157:B159)</f>
        <v>122</v>
      </c>
      <c r="C156" s="6">
        <f t="shared" si="16"/>
        <v>1566.9999999999993</v>
      </c>
      <c r="D156" s="6">
        <f t="shared" ref="D156:G156" si="21">SUM(D157:D159)</f>
        <v>1414.9999999999993</v>
      </c>
      <c r="E156" s="6">
        <f t="shared" si="21"/>
        <v>142.00000000000006</v>
      </c>
      <c r="F156" s="6">
        <f t="shared" si="21"/>
        <v>9.9999999999999876</v>
      </c>
      <c r="G156" s="7">
        <f t="shared" si="21"/>
        <v>9.9999999999999876</v>
      </c>
    </row>
    <row r="157" spans="1:7" ht="15" customHeight="1" x14ac:dyDescent="0.25">
      <c r="A157" s="13" t="s">
        <v>119</v>
      </c>
      <c r="B157" s="8">
        <v>47</v>
      </c>
      <c r="C157" s="8">
        <f t="shared" si="16"/>
        <v>666.99999999999932</v>
      </c>
      <c r="D157" s="8">
        <v>592.99999999999932</v>
      </c>
      <c r="E157" s="8">
        <v>63.999999999999986</v>
      </c>
      <c r="F157" s="8">
        <v>9.9999999999999876</v>
      </c>
      <c r="G157" s="9">
        <v>9.9999999999999876</v>
      </c>
    </row>
    <row r="158" spans="1:7" ht="15" customHeight="1" x14ac:dyDescent="0.25">
      <c r="A158" s="13" t="s">
        <v>120</v>
      </c>
      <c r="B158" s="8">
        <v>20</v>
      </c>
      <c r="C158" s="8">
        <f t="shared" si="16"/>
        <v>125.99999999999997</v>
      </c>
      <c r="D158" s="8">
        <v>106.99999999999997</v>
      </c>
      <c r="E158" s="8">
        <v>19.000000000000007</v>
      </c>
      <c r="F158" s="8" t="s">
        <v>601</v>
      </c>
      <c r="G158" s="9" t="s">
        <v>601</v>
      </c>
    </row>
    <row r="159" spans="1:7" ht="15" customHeight="1" x14ac:dyDescent="0.25">
      <c r="A159" s="13" t="s">
        <v>121</v>
      </c>
      <c r="B159" s="8">
        <v>55</v>
      </c>
      <c r="C159" s="8">
        <f t="shared" si="16"/>
        <v>774</v>
      </c>
      <c r="D159" s="8">
        <v>715</v>
      </c>
      <c r="E159" s="8">
        <v>59.00000000000005</v>
      </c>
      <c r="F159" s="8" t="s">
        <v>601</v>
      </c>
      <c r="G159" s="9" t="s">
        <v>601</v>
      </c>
    </row>
    <row r="160" spans="1:7" ht="21" customHeight="1" x14ac:dyDescent="0.25">
      <c r="A160" s="4" t="s">
        <v>159</v>
      </c>
      <c r="B160" s="6">
        <f>+B161+B171+B179+B188+B195+B209+B222+B231+B237+B243+B252+B258+B264+B274</f>
        <v>5408</v>
      </c>
      <c r="C160" s="6">
        <f t="shared" ref="C160:G160" si="22">+C161+C171+C179+C188+C195+C209+C222+C231+C237+C243+C252+C258+C264+C274</f>
        <v>277678</v>
      </c>
      <c r="D160" s="6">
        <f t="shared" si="22"/>
        <v>148894</v>
      </c>
      <c r="E160" s="6">
        <f t="shared" si="22"/>
        <v>84015</v>
      </c>
      <c r="F160" s="6">
        <f t="shared" si="22"/>
        <v>44769</v>
      </c>
      <c r="G160" s="7">
        <f t="shared" si="22"/>
        <v>36457.000000000015</v>
      </c>
    </row>
    <row r="161" spans="1:7" ht="21" customHeight="1" x14ac:dyDescent="0.25">
      <c r="A161" s="12" t="s">
        <v>547</v>
      </c>
      <c r="B161" s="6">
        <f>SUM(B162:B170)</f>
        <v>243</v>
      </c>
      <c r="C161" s="6">
        <f t="shared" ref="C161:C224" si="23">SUM(D161,E161,F161)</f>
        <v>18708</v>
      </c>
      <c r="D161" s="6">
        <f t="shared" ref="D161:G161" si="24">SUM(D162:D170)</f>
        <v>9356.0000000000036</v>
      </c>
      <c r="E161" s="6">
        <f>SUM(E162:E170)</f>
        <v>3400.9999999999991</v>
      </c>
      <c r="F161" s="6">
        <f t="shared" si="24"/>
        <v>5950.9999999999982</v>
      </c>
      <c r="G161" s="7">
        <f t="shared" si="24"/>
        <v>4715</v>
      </c>
    </row>
    <row r="162" spans="1:7" ht="15" customHeight="1" x14ac:dyDescent="0.25">
      <c r="A162" s="13" t="s">
        <v>624</v>
      </c>
      <c r="B162" s="8">
        <v>31</v>
      </c>
      <c r="C162" s="8">
        <f t="shared" si="23"/>
        <v>1829.9999999999993</v>
      </c>
      <c r="D162" s="8">
        <v>1019.9999999999987</v>
      </c>
      <c r="E162" s="8">
        <v>555.00000000000091</v>
      </c>
      <c r="F162" s="8">
        <v>254.99999999999974</v>
      </c>
      <c r="G162" s="9">
        <v>254.99999999999974</v>
      </c>
    </row>
    <row r="163" spans="1:7" ht="15" customHeight="1" x14ac:dyDescent="0.25">
      <c r="A163" s="13" t="s">
        <v>122</v>
      </c>
      <c r="B163" s="8">
        <v>41</v>
      </c>
      <c r="C163" s="8">
        <f t="shared" si="23"/>
        <v>4016.0000000000027</v>
      </c>
      <c r="D163" s="8">
        <v>2798.0000000000032</v>
      </c>
      <c r="E163" s="8">
        <v>415.99999999999994</v>
      </c>
      <c r="F163" s="8">
        <v>801.99999999999943</v>
      </c>
      <c r="G163" s="9">
        <v>303.00000000000091</v>
      </c>
    </row>
    <row r="164" spans="1:7" ht="15" customHeight="1" x14ac:dyDescent="0.25">
      <c r="A164" s="13" t="s">
        <v>123</v>
      </c>
      <c r="B164" s="8">
        <v>29</v>
      </c>
      <c r="C164" s="8">
        <f t="shared" si="23"/>
        <v>1890.9999999999995</v>
      </c>
      <c r="D164" s="8">
        <v>789.00000000000023</v>
      </c>
      <c r="E164" s="8">
        <v>851.99999999999909</v>
      </c>
      <c r="F164" s="8">
        <v>250.0000000000002</v>
      </c>
      <c r="G164" s="9">
        <v>250.0000000000002</v>
      </c>
    </row>
    <row r="165" spans="1:7" ht="15" customHeight="1" x14ac:dyDescent="0.25">
      <c r="A165" s="13" t="s">
        <v>124</v>
      </c>
      <c r="B165" s="8">
        <v>29</v>
      </c>
      <c r="C165" s="8">
        <f t="shared" si="23"/>
        <v>1409.9999999999991</v>
      </c>
      <c r="D165" s="8">
        <v>1002.9999999999985</v>
      </c>
      <c r="E165" s="8">
        <v>128.00000000000006</v>
      </c>
      <c r="F165" s="8">
        <v>279.00000000000051</v>
      </c>
      <c r="G165" s="9">
        <v>63.999999999999993</v>
      </c>
    </row>
    <row r="166" spans="1:7" ht="15" customHeight="1" x14ac:dyDescent="0.25">
      <c r="A166" s="13" t="s">
        <v>125</v>
      </c>
      <c r="B166" s="8">
        <v>23</v>
      </c>
      <c r="C166" s="8">
        <f t="shared" si="23"/>
        <v>646.00000000000068</v>
      </c>
      <c r="D166" s="8">
        <v>613.00000000000068</v>
      </c>
      <c r="E166" s="8" t="s">
        <v>601</v>
      </c>
      <c r="F166" s="8">
        <v>33.000000000000014</v>
      </c>
      <c r="G166" s="9">
        <v>3.000000000000004</v>
      </c>
    </row>
    <row r="167" spans="1:7" ht="15" customHeight="1" x14ac:dyDescent="0.25">
      <c r="A167" s="13" t="s">
        <v>126</v>
      </c>
      <c r="B167" s="8">
        <v>20</v>
      </c>
      <c r="C167" s="8">
        <f t="shared" si="23"/>
        <v>569</v>
      </c>
      <c r="D167" s="8">
        <v>329.00000000000023</v>
      </c>
      <c r="E167" s="8">
        <v>222.99999999999983</v>
      </c>
      <c r="F167" s="8">
        <v>17.000000000000018</v>
      </c>
      <c r="G167" s="9">
        <v>17.000000000000018</v>
      </c>
    </row>
    <row r="168" spans="1:7" ht="15" customHeight="1" x14ac:dyDescent="0.25">
      <c r="A168" s="13" t="s">
        <v>127</v>
      </c>
      <c r="B168" s="8">
        <v>37</v>
      </c>
      <c r="C168" s="8">
        <f t="shared" si="23"/>
        <v>4679.9999999999991</v>
      </c>
      <c r="D168" s="8">
        <v>2078.0000000000018</v>
      </c>
      <c r="E168" s="8">
        <v>488.99999999999972</v>
      </c>
      <c r="F168" s="8">
        <v>2112.9999999999977</v>
      </c>
      <c r="G168" s="9">
        <v>2092.9999999999991</v>
      </c>
    </row>
    <row r="169" spans="1:7" ht="15" customHeight="1" x14ac:dyDescent="0.25">
      <c r="A169" s="13" t="s">
        <v>128</v>
      </c>
      <c r="B169" s="8">
        <v>16</v>
      </c>
      <c r="C169" s="8">
        <f t="shared" si="23"/>
        <v>2209</v>
      </c>
      <c r="D169" s="8">
        <v>326.99999999999989</v>
      </c>
      <c r="E169" s="8">
        <v>729.99999999999966</v>
      </c>
      <c r="F169" s="8">
        <v>1152.0000000000007</v>
      </c>
      <c r="G169" s="9">
        <v>679.99999999999989</v>
      </c>
    </row>
    <row r="170" spans="1:7" ht="15" customHeight="1" x14ac:dyDescent="0.25">
      <c r="A170" s="13" t="s">
        <v>129</v>
      </c>
      <c r="B170" s="8">
        <v>17</v>
      </c>
      <c r="C170" s="8">
        <f t="shared" si="23"/>
        <v>1456.9999999999995</v>
      </c>
      <c r="D170" s="8">
        <v>398.99999999999943</v>
      </c>
      <c r="E170" s="8">
        <v>8.0000000000000036</v>
      </c>
      <c r="F170" s="8">
        <v>1050</v>
      </c>
      <c r="G170" s="9">
        <v>1050</v>
      </c>
    </row>
    <row r="171" spans="1:7" ht="21" customHeight="1" x14ac:dyDescent="0.25">
      <c r="A171" s="12" t="s">
        <v>548</v>
      </c>
      <c r="B171" s="6">
        <f>SUM(B172:B178)</f>
        <v>423</v>
      </c>
      <c r="C171" s="6">
        <f t="shared" si="23"/>
        <v>16826.000000000022</v>
      </c>
      <c r="D171" s="6">
        <f t="shared" ref="D171:G171" si="25">SUM(D172:D178)</f>
        <v>14087.000000000018</v>
      </c>
      <c r="E171" s="6">
        <f t="shared" si="25"/>
        <v>2390.0000000000032</v>
      </c>
      <c r="F171" s="6">
        <f t="shared" si="25"/>
        <v>348.99999999999983</v>
      </c>
      <c r="G171" s="7">
        <f t="shared" si="25"/>
        <v>270.99999999999989</v>
      </c>
    </row>
    <row r="172" spans="1:7" ht="15" customHeight="1" x14ac:dyDescent="0.25">
      <c r="A172" s="13" t="s">
        <v>625</v>
      </c>
      <c r="B172" s="8">
        <v>105</v>
      </c>
      <c r="C172" s="8">
        <f t="shared" si="23"/>
        <v>6228.00000000001</v>
      </c>
      <c r="D172" s="8">
        <v>5035.0000000000073</v>
      </c>
      <c r="E172" s="8">
        <v>1151.0000000000025</v>
      </c>
      <c r="F172" s="8">
        <v>42.00000000000005</v>
      </c>
      <c r="G172" s="9">
        <v>12</v>
      </c>
    </row>
    <row r="173" spans="1:7" ht="15" customHeight="1" x14ac:dyDescent="0.25">
      <c r="A173" s="13" t="s">
        <v>130</v>
      </c>
      <c r="B173" s="8">
        <v>74</v>
      </c>
      <c r="C173" s="8">
        <f t="shared" si="23"/>
        <v>3142.9999999999986</v>
      </c>
      <c r="D173" s="8">
        <v>2764.9999999999986</v>
      </c>
      <c r="E173" s="8">
        <v>163.9999999999998</v>
      </c>
      <c r="F173" s="8">
        <v>214</v>
      </c>
      <c r="G173" s="9">
        <v>212.99999999999991</v>
      </c>
    </row>
    <row r="174" spans="1:7" ht="15" customHeight="1" x14ac:dyDescent="0.25">
      <c r="A174" s="13" t="s">
        <v>131</v>
      </c>
      <c r="B174" s="8">
        <v>59</v>
      </c>
      <c r="C174" s="8">
        <f t="shared" si="23"/>
        <v>1157.9999999999998</v>
      </c>
      <c r="D174" s="8">
        <v>1029</v>
      </c>
      <c r="E174" s="8">
        <v>77.000000000000057</v>
      </c>
      <c r="F174" s="8">
        <v>51.999999999999879</v>
      </c>
      <c r="G174" s="9">
        <v>17.000000000000011</v>
      </c>
    </row>
    <row r="175" spans="1:7" ht="15" customHeight="1" x14ac:dyDescent="0.25">
      <c r="A175" s="13" t="s">
        <v>132</v>
      </c>
      <c r="B175" s="8">
        <v>40</v>
      </c>
      <c r="C175" s="8">
        <f t="shared" si="23"/>
        <v>1121.0000000000005</v>
      </c>
      <c r="D175" s="8">
        <v>518.00000000000057</v>
      </c>
      <c r="E175" s="8">
        <v>584.99999999999977</v>
      </c>
      <c r="F175" s="8">
        <v>17.999999999999961</v>
      </c>
      <c r="G175" s="9">
        <v>7.0000000000000107</v>
      </c>
    </row>
    <row r="176" spans="1:7" ht="15" customHeight="1" x14ac:dyDescent="0.25">
      <c r="A176" s="13" t="s">
        <v>133</v>
      </c>
      <c r="B176" s="8">
        <v>43</v>
      </c>
      <c r="C176" s="8">
        <f t="shared" si="23"/>
        <v>1192.0000000000039</v>
      </c>
      <c r="D176" s="8">
        <v>1061.0000000000034</v>
      </c>
      <c r="E176" s="8">
        <v>126.00000000000055</v>
      </c>
      <c r="F176" s="8">
        <v>4.9999999999999991</v>
      </c>
      <c r="G176" s="9">
        <v>4.9999999999999991</v>
      </c>
    </row>
    <row r="177" spans="1:7" ht="15" customHeight="1" x14ac:dyDescent="0.25">
      <c r="A177" s="13" t="s">
        <v>70</v>
      </c>
      <c r="B177" s="8">
        <v>75</v>
      </c>
      <c r="C177" s="8">
        <f t="shared" si="23"/>
        <v>3539.0000000000091</v>
      </c>
      <c r="D177" s="8">
        <v>3345.0000000000091</v>
      </c>
      <c r="E177" s="8">
        <v>194.00000000000023</v>
      </c>
      <c r="F177" s="8" t="s">
        <v>601</v>
      </c>
      <c r="G177" s="9" t="s">
        <v>601</v>
      </c>
    </row>
    <row r="178" spans="1:7" ht="15" customHeight="1" x14ac:dyDescent="0.25">
      <c r="A178" s="13" t="s">
        <v>134</v>
      </c>
      <c r="B178" s="8">
        <v>27</v>
      </c>
      <c r="C178" s="8">
        <f t="shared" si="23"/>
        <v>445.00000000000097</v>
      </c>
      <c r="D178" s="8">
        <v>334.00000000000074</v>
      </c>
      <c r="E178" s="8">
        <v>93.000000000000284</v>
      </c>
      <c r="F178" s="8">
        <v>17.999999999999957</v>
      </c>
      <c r="G178" s="9">
        <v>16.999999999999996</v>
      </c>
    </row>
    <row r="179" spans="1:7" ht="21" customHeight="1" x14ac:dyDescent="0.25">
      <c r="A179" s="12" t="s">
        <v>549</v>
      </c>
      <c r="B179" s="6">
        <f>SUM(B180:B187)</f>
        <v>375</v>
      </c>
      <c r="C179" s="6">
        <f t="shared" si="23"/>
        <v>15769.000000000002</v>
      </c>
      <c r="D179" s="6">
        <f t="shared" ref="D179:G179" si="26">SUM(D180:D187)</f>
        <v>8659</v>
      </c>
      <c r="E179" s="6">
        <f t="shared" si="26"/>
        <v>5297.0000000000018</v>
      </c>
      <c r="F179" s="6">
        <f t="shared" si="26"/>
        <v>1813</v>
      </c>
      <c r="G179" s="7">
        <f t="shared" si="26"/>
        <v>988</v>
      </c>
    </row>
    <row r="180" spans="1:7" ht="15" customHeight="1" x14ac:dyDescent="0.25">
      <c r="A180" s="13" t="s">
        <v>626</v>
      </c>
      <c r="B180" s="8">
        <v>102</v>
      </c>
      <c r="C180" s="8">
        <f t="shared" si="23"/>
        <v>4875.9999999999973</v>
      </c>
      <c r="D180" s="8">
        <v>2770.9999999999964</v>
      </c>
      <c r="E180" s="8">
        <v>1909.0000000000018</v>
      </c>
      <c r="F180" s="8">
        <v>195.99999999999952</v>
      </c>
      <c r="G180" s="9">
        <v>74.000000000000014</v>
      </c>
    </row>
    <row r="181" spans="1:7" ht="15" customHeight="1" x14ac:dyDescent="0.25">
      <c r="A181" s="13" t="s">
        <v>135</v>
      </c>
      <c r="B181" s="8">
        <v>62</v>
      </c>
      <c r="C181" s="8">
        <f t="shared" si="23"/>
        <v>2452.0000000000036</v>
      </c>
      <c r="D181" s="8">
        <v>1824.0000000000027</v>
      </c>
      <c r="E181" s="8">
        <v>288.00000000000006</v>
      </c>
      <c r="F181" s="8">
        <v>340.00000000000068</v>
      </c>
      <c r="G181" s="9">
        <v>157</v>
      </c>
    </row>
    <row r="182" spans="1:7" ht="15" customHeight="1" x14ac:dyDescent="0.25">
      <c r="A182" s="13" t="s">
        <v>136</v>
      </c>
      <c r="B182" s="8">
        <v>37</v>
      </c>
      <c r="C182" s="8">
        <f t="shared" si="23"/>
        <v>1568</v>
      </c>
      <c r="D182" s="8">
        <v>217</v>
      </c>
      <c r="E182" s="8">
        <v>833.99999999999977</v>
      </c>
      <c r="F182" s="8">
        <v>517.00000000000023</v>
      </c>
      <c r="G182" s="9">
        <v>416.99999999999989</v>
      </c>
    </row>
    <row r="183" spans="1:7" ht="15" customHeight="1" x14ac:dyDescent="0.25">
      <c r="A183" s="13" t="s">
        <v>137</v>
      </c>
      <c r="B183" s="8">
        <v>28</v>
      </c>
      <c r="C183" s="8">
        <f t="shared" si="23"/>
        <v>1116.0000000000016</v>
      </c>
      <c r="D183" s="8">
        <v>956.00000000000182</v>
      </c>
      <c r="E183" s="8">
        <v>159.9999999999998</v>
      </c>
      <c r="F183" s="8" t="s">
        <v>601</v>
      </c>
      <c r="G183" s="9" t="s">
        <v>601</v>
      </c>
    </row>
    <row r="184" spans="1:7" ht="15" customHeight="1" x14ac:dyDescent="0.25">
      <c r="A184" s="13" t="s">
        <v>138</v>
      </c>
      <c r="B184" s="8">
        <v>64</v>
      </c>
      <c r="C184" s="8">
        <f t="shared" si="23"/>
        <v>2108.9999999999995</v>
      </c>
      <c r="D184" s="8">
        <v>936.99999999999898</v>
      </c>
      <c r="E184" s="8">
        <v>778.00000000000102</v>
      </c>
      <c r="F184" s="8">
        <v>393.99999999999943</v>
      </c>
      <c r="G184" s="9">
        <v>9.0000000000000036</v>
      </c>
    </row>
    <row r="185" spans="1:7" ht="15" customHeight="1" x14ac:dyDescent="0.25">
      <c r="A185" s="13" t="s">
        <v>139</v>
      </c>
      <c r="B185" s="8">
        <v>24</v>
      </c>
      <c r="C185" s="8">
        <f t="shared" si="23"/>
        <v>1070.9999999999998</v>
      </c>
      <c r="D185" s="8">
        <v>451.99999999999983</v>
      </c>
      <c r="E185" s="8">
        <v>415.99999999999989</v>
      </c>
      <c r="F185" s="8">
        <v>203.00000000000006</v>
      </c>
      <c r="G185" s="9">
        <v>168.00000000000014</v>
      </c>
    </row>
    <row r="186" spans="1:7" ht="15" customHeight="1" x14ac:dyDescent="0.25">
      <c r="A186" s="13" t="s">
        <v>140</v>
      </c>
      <c r="B186" s="8">
        <v>29</v>
      </c>
      <c r="C186" s="8">
        <f t="shared" si="23"/>
        <v>742.99999999999989</v>
      </c>
      <c r="D186" s="8">
        <v>662</v>
      </c>
      <c r="E186" s="8">
        <v>79.999999999999915</v>
      </c>
      <c r="F186" s="8">
        <v>0.99999999999999978</v>
      </c>
      <c r="G186" s="9">
        <v>0.99999999999999978</v>
      </c>
    </row>
    <row r="187" spans="1:7" ht="15" customHeight="1" x14ac:dyDescent="0.25">
      <c r="A187" s="13" t="s">
        <v>141</v>
      </c>
      <c r="B187" s="8">
        <v>29</v>
      </c>
      <c r="C187" s="8">
        <f t="shared" si="23"/>
        <v>1833.9999999999989</v>
      </c>
      <c r="D187" s="8">
        <v>839.99999999999932</v>
      </c>
      <c r="E187" s="8">
        <v>831.99999999999955</v>
      </c>
      <c r="F187" s="8">
        <v>162.00000000000006</v>
      </c>
      <c r="G187" s="9">
        <v>162.00000000000006</v>
      </c>
    </row>
    <row r="188" spans="1:7" ht="21" customHeight="1" x14ac:dyDescent="0.25">
      <c r="A188" s="12" t="s">
        <v>550</v>
      </c>
      <c r="B188" s="6">
        <f>SUM(B189:B194)</f>
        <v>190</v>
      </c>
      <c r="C188" s="6">
        <f t="shared" si="23"/>
        <v>7791</v>
      </c>
      <c r="D188" s="6">
        <f t="shared" ref="D188:G188" si="27">SUM(D189:D194)</f>
        <v>3305.9999999999991</v>
      </c>
      <c r="E188" s="6">
        <f t="shared" si="27"/>
        <v>1376.9999999999993</v>
      </c>
      <c r="F188" s="6">
        <f t="shared" si="27"/>
        <v>3108.0000000000018</v>
      </c>
      <c r="G188" s="7">
        <f t="shared" si="27"/>
        <v>2297.0000000000009</v>
      </c>
    </row>
    <row r="189" spans="1:7" ht="15" customHeight="1" x14ac:dyDescent="0.25">
      <c r="A189" s="13" t="s">
        <v>142</v>
      </c>
      <c r="B189" s="8">
        <v>8</v>
      </c>
      <c r="C189" s="8">
        <f t="shared" si="23"/>
        <v>216.99999999999989</v>
      </c>
      <c r="D189" s="8">
        <v>81.999999999999901</v>
      </c>
      <c r="E189" s="8">
        <v>67.000000000000014</v>
      </c>
      <c r="F189" s="8">
        <v>67.999999999999972</v>
      </c>
      <c r="G189" s="9">
        <v>13</v>
      </c>
    </row>
    <row r="190" spans="1:7" ht="15" customHeight="1" x14ac:dyDescent="0.25">
      <c r="A190" s="13" t="s">
        <v>143</v>
      </c>
      <c r="B190" s="8">
        <v>81</v>
      </c>
      <c r="C190" s="8">
        <f t="shared" si="23"/>
        <v>2596.9999999999968</v>
      </c>
      <c r="D190" s="8">
        <v>1624.999999999998</v>
      </c>
      <c r="E190" s="8">
        <v>456.99999999999886</v>
      </c>
      <c r="F190" s="8">
        <v>515.00000000000011</v>
      </c>
      <c r="G190" s="9">
        <v>119.00000000000006</v>
      </c>
    </row>
    <row r="191" spans="1:7" ht="15" customHeight="1" x14ac:dyDescent="0.25">
      <c r="A191" s="13" t="s">
        <v>115</v>
      </c>
      <c r="B191" s="8">
        <v>7</v>
      </c>
      <c r="C191" s="8">
        <f t="shared" si="23"/>
        <v>1533.0000000000011</v>
      </c>
      <c r="D191" s="8">
        <v>30.000000000000007</v>
      </c>
      <c r="E191" s="8">
        <v>0.99999999999999978</v>
      </c>
      <c r="F191" s="8">
        <v>1502.0000000000011</v>
      </c>
      <c r="G191" s="9">
        <v>1502.0000000000011</v>
      </c>
    </row>
    <row r="192" spans="1:7" ht="15" customHeight="1" x14ac:dyDescent="0.25">
      <c r="A192" s="13" t="s">
        <v>144</v>
      </c>
      <c r="B192" s="8">
        <v>40</v>
      </c>
      <c r="C192" s="8">
        <f t="shared" si="23"/>
        <v>1788.0000000000014</v>
      </c>
      <c r="D192" s="8">
        <v>929.00000000000023</v>
      </c>
      <c r="E192" s="8">
        <v>462.0000000000004</v>
      </c>
      <c r="F192" s="8">
        <v>397.00000000000063</v>
      </c>
      <c r="G192" s="9">
        <v>42.999999999999972</v>
      </c>
    </row>
    <row r="193" spans="1:7" ht="15" customHeight="1" x14ac:dyDescent="0.25">
      <c r="A193" s="13" t="s">
        <v>145</v>
      </c>
      <c r="B193" s="8">
        <v>46</v>
      </c>
      <c r="C193" s="8">
        <f t="shared" si="23"/>
        <v>1272.0000000000009</v>
      </c>
      <c r="D193" s="8">
        <v>622.00000000000068</v>
      </c>
      <c r="E193" s="8">
        <v>341.00000000000006</v>
      </c>
      <c r="F193" s="8">
        <v>309.00000000000028</v>
      </c>
      <c r="G193" s="9">
        <v>303.00000000000023</v>
      </c>
    </row>
    <row r="194" spans="1:7" ht="15" customHeight="1" x14ac:dyDescent="0.25">
      <c r="A194" s="13" t="s">
        <v>146</v>
      </c>
      <c r="B194" s="8">
        <v>8</v>
      </c>
      <c r="C194" s="8">
        <f t="shared" si="23"/>
        <v>383.99999999999966</v>
      </c>
      <c r="D194" s="8">
        <v>18</v>
      </c>
      <c r="E194" s="8">
        <v>49.000000000000028</v>
      </c>
      <c r="F194" s="8">
        <v>316.99999999999966</v>
      </c>
      <c r="G194" s="9">
        <v>316.99999999999966</v>
      </c>
    </row>
    <row r="195" spans="1:7" ht="21" customHeight="1" x14ac:dyDescent="0.25">
      <c r="A195" s="12" t="s">
        <v>147</v>
      </c>
      <c r="B195" s="6">
        <f>SUM(B196:B208)</f>
        <v>1062</v>
      </c>
      <c r="C195" s="6">
        <f t="shared" si="23"/>
        <v>38535.999999999978</v>
      </c>
      <c r="D195" s="6">
        <f t="shared" ref="D195:G195" si="28">SUM(D196:D208)</f>
        <v>23601.999999999982</v>
      </c>
      <c r="E195" s="6">
        <f t="shared" si="28"/>
        <v>10361.999999999998</v>
      </c>
      <c r="F195" s="6">
        <f t="shared" si="28"/>
        <v>4572.0000000000027</v>
      </c>
      <c r="G195" s="7">
        <f t="shared" si="28"/>
        <v>4369.0000000000055</v>
      </c>
    </row>
    <row r="196" spans="1:7" ht="15" customHeight="1" x14ac:dyDescent="0.25">
      <c r="A196" s="13" t="s">
        <v>627</v>
      </c>
      <c r="B196" s="8">
        <v>99</v>
      </c>
      <c r="C196" s="8">
        <f t="shared" si="23"/>
        <v>4643.9999999999927</v>
      </c>
      <c r="D196" s="8">
        <v>1956.9999999999909</v>
      </c>
      <c r="E196" s="8">
        <v>1233.9999999999993</v>
      </c>
      <c r="F196" s="8">
        <v>1453.000000000003</v>
      </c>
      <c r="G196" s="9">
        <v>1406.0000000000059</v>
      </c>
    </row>
    <row r="197" spans="1:7" ht="15" customHeight="1" x14ac:dyDescent="0.25">
      <c r="A197" s="13" t="s">
        <v>679</v>
      </c>
      <c r="B197" s="8">
        <v>91</v>
      </c>
      <c r="C197" s="8">
        <f t="shared" si="23"/>
        <v>4440.9999999999982</v>
      </c>
      <c r="D197" s="8">
        <v>1862.9999999999993</v>
      </c>
      <c r="E197" s="8">
        <v>1787.9999999999995</v>
      </c>
      <c r="F197" s="8">
        <v>789.9999999999992</v>
      </c>
      <c r="G197" s="9">
        <v>740.00000000000125</v>
      </c>
    </row>
    <row r="198" spans="1:7" ht="15" customHeight="1" x14ac:dyDescent="0.25">
      <c r="A198" s="13" t="s">
        <v>147</v>
      </c>
      <c r="B198" s="8">
        <v>59</v>
      </c>
      <c r="C198" s="8">
        <f t="shared" si="23"/>
        <v>2333.999999999995</v>
      </c>
      <c r="D198" s="8">
        <v>1810.999999999995</v>
      </c>
      <c r="E198" s="8">
        <v>481</v>
      </c>
      <c r="F198" s="8">
        <v>42.000000000000092</v>
      </c>
      <c r="G198" s="9">
        <v>4.9999999999999973</v>
      </c>
    </row>
    <row r="199" spans="1:7" ht="15" customHeight="1" x14ac:dyDescent="0.25">
      <c r="A199" s="13" t="s">
        <v>148</v>
      </c>
      <c r="B199" s="8">
        <v>47</v>
      </c>
      <c r="C199" s="8">
        <f t="shared" si="23"/>
        <v>2022.9999999999991</v>
      </c>
      <c r="D199" s="8">
        <v>1275.9999999999984</v>
      </c>
      <c r="E199" s="8">
        <v>595.00000000000045</v>
      </c>
      <c r="F199" s="8">
        <v>152.00000000000011</v>
      </c>
      <c r="G199" s="9">
        <v>152.00000000000011</v>
      </c>
    </row>
    <row r="200" spans="1:7" ht="15" customHeight="1" x14ac:dyDescent="0.25">
      <c r="A200" s="13" t="s">
        <v>149</v>
      </c>
      <c r="B200" s="8">
        <v>126</v>
      </c>
      <c r="C200" s="8">
        <f t="shared" si="23"/>
        <v>2403.9999999999959</v>
      </c>
      <c r="D200" s="8">
        <v>1689.9999999999959</v>
      </c>
      <c r="E200" s="8">
        <v>489.99999999999966</v>
      </c>
      <c r="F200" s="8">
        <v>224.00000000000037</v>
      </c>
      <c r="G200" s="9">
        <v>215.0000000000002</v>
      </c>
    </row>
    <row r="201" spans="1:7" ht="15" customHeight="1" x14ac:dyDescent="0.25">
      <c r="A201" s="13" t="s">
        <v>150</v>
      </c>
      <c r="B201" s="8">
        <v>138</v>
      </c>
      <c r="C201" s="8">
        <f t="shared" si="23"/>
        <v>5677</v>
      </c>
      <c r="D201" s="8">
        <v>4104</v>
      </c>
      <c r="E201" s="8">
        <v>1254.0000000000007</v>
      </c>
      <c r="F201" s="8">
        <v>318.99999999999949</v>
      </c>
      <c r="G201" s="9">
        <v>318.99999999999949</v>
      </c>
    </row>
    <row r="202" spans="1:7" ht="15" customHeight="1" x14ac:dyDescent="0.25">
      <c r="A202" s="13" t="s">
        <v>151</v>
      </c>
      <c r="B202" s="8">
        <v>79</v>
      </c>
      <c r="C202" s="8">
        <f t="shared" si="23"/>
        <v>3585.0000000000073</v>
      </c>
      <c r="D202" s="8">
        <v>2652.0000000000064</v>
      </c>
      <c r="E202" s="8">
        <v>744.0000000000008</v>
      </c>
      <c r="F202" s="8">
        <v>188.99999999999991</v>
      </c>
      <c r="G202" s="9">
        <v>188.99999999999991</v>
      </c>
    </row>
    <row r="203" spans="1:7" ht="15" customHeight="1" x14ac:dyDescent="0.25">
      <c r="A203" s="13" t="s">
        <v>99</v>
      </c>
      <c r="B203" s="8">
        <v>138</v>
      </c>
      <c r="C203" s="8">
        <f t="shared" si="23"/>
        <v>4231</v>
      </c>
      <c r="D203" s="8">
        <v>2119.0000000000005</v>
      </c>
      <c r="E203" s="8">
        <v>1493.9999999999995</v>
      </c>
      <c r="F203" s="8">
        <v>618.00000000000045</v>
      </c>
      <c r="G203" s="9">
        <v>577.99999999999977</v>
      </c>
    </row>
    <row r="204" spans="1:7" ht="15" customHeight="1" x14ac:dyDescent="0.25">
      <c r="A204" s="13" t="s">
        <v>152</v>
      </c>
      <c r="B204" s="8">
        <v>53</v>
      </c>
      <c r="C204" s="8">
        <f t="shared" si="23"/>
        <v>2129.9999999999991</v>
      </c>
      <c r="D204" s="8">
        <v>1365</v>
      </c>
      <c r="E204" s="8">
        <v>588.99999999999898</v>
      </c>
      <c r="F204" s="8">
        <v>175.99999999999994</v>
      </c>
      <c r="G204" s="9">
        <v>173.9999999999998</v>
      </c>
    </row>
    <row r="205" spans="1:7" ht="15" customHeight="1" x14ac:dyDescent="0.25">
      <c r="A205" s="13" t="s">
        <v>153</v>
      </c>
      <c r="B205" s="8">
        <v>84</v>
      </c>
      <c r="C205" s="8">
        <f t="shared" si="23"/>
        <v>2111.9999999999991</v>
      </c>
      <c r="D205" s="8">
        <v>1566.9999999999995</v>
      </c>
      <c r="E205" s="8">
        <v>312.99999999999989</v>
      </c>
      <c r="F205" s="8">
        <v>231.99999999999974</v>
      </c>
      <c r="G205" s="9">
        <v>231.99999999999974</v>
      </c>
    </row>
    <row r="206" spans="1:7" ht="15" customHeight="1" x14ac:dyDescent="0.25">
      <c r="A206" s="13" t="s">
        <v>154</v>
      </c>
      <c r="B206" s="8">
        <v>68</v>
      </c>
      <c r="C206" s="8">
        <f t="shared" si="23"/>
        <v>2771.999999999995</v>
      </c>
      <c r="D206" s="8">
        <v>1827.9999999999957</v>
      </c>
      <c r="E206" s="8">
        <v>720.99999999999943</v>
      </c>
      <c r="F206" s="8">
        <v>222.99999999999997</v>
      </c>
      <c r="G206" s="9">
        <v>204.99999999999994</v>
      </c>
    </row>
    <row r="207" spans="1:7" ht="15" customHeight="1" x14ac:dyDescent="0.25">
      <c r="A207" s="13" t="s">
        <v>155</v>
      </c>
      <c r="B207" s="8">
        <v>9</v>
      </c>
      <c r="C207" s="8">
        <f t="shared" si="23"/>
        <v>98.000000000000057</v>
      </c>
      <c r="D207" s="8">
        <v>61.000000000000036</v>
      </c>
      <c r="E207" s="8">
        <v>34.000000000000014</v>
      </c>
      <c r="F207" s="8">
        <v>3.0000000000000018</v>
      </c>
      <c r="G207" s="9">
        <v>3.0000000000000018</v>
      </c>
    </row>
    <row r="208" spans="1:7" ht="15" customHeight="1" x14ac:dyDescent="0.25">
      <c r="A208" s="13" t="s">
        <v>156</v>
      </c>
      <c r="B208" s="8">
        <v>71</v>
      </c>
      <c r="C208" s="8">
        <f t="shared" si="23"/>
        <v>2084.9999999999968</v>
      </c>
      <c r="D208" s="8">
        <v>1308.9999999999984</v>
      </c>
      <c r="E208" s="8">
        <v>624.99999999999864</v>
      </c>
      <c r="F208" s="8">
        <v>150.99999999999991</v>
      </c>
      <c r="G208" s="9">
        <v>150.99999999999991</v>
      </c>
    </row>
    <row r="209" spans="1:7" ht="21" customHeight="1" x14ac:dyDescent="0.25">
      <c r="A209" s="12" t="s">
        <v>551</v>
      </c>
      <c r="B209" s="6">
        <f>SUM(B210:B221)</f>
        <v>633</v>
      </c>
      <c r="C209" s="6">
        <f t="shared" si="23"/>
        <v>38576</v>
      </c>
      <c r="D209" s="6">
        <f t="shared" ref="D209:G209" si="29">SUM(D210:D221)</f>
        <v>19084.999999999993</v>
      </c>
      <c r="E209" s="6">
        <f t="shared" si="29"/>
        <v>13282.000000000007</v>
      </c>
      <c r="F209" s="6">
        <f t="shared" si="29"/>
        <v>6209.0000000000009</v>
      </c>
      <c r="G209" s="7">
        <f t="shared" si="29"/>
        <v>4769.0000000000009</v>
      </c>
    </row>
    <row r="210" spans="1:7" ht="15" customHeight="1" x14ac:dyDescent="0.25">
      <c r="A210" s="13" t="s">
        <v>628</v>
      </c>
      <c r="B210" s="8">
        <v>20</v>
      </c>
      <c r="C210" s="8">
        <f t="shared" si="23"/>
        <v>1138</v>
      </c>
      <c r="D210" s="8">
        <v>410</v>
      </c>
      <c r="E210" s="8">
        <v>207.99999999999997</v>
      </c>
      <c r="F210" s="8">
        <v>520.00000000000011</v>
      </c>
      <c r="G210" s="9">
        <v>449.99999999999989</v>
      </c>
    </row>
    <row r="211" spans="1:7" ht="15" customHeight="1" x14ac:dyDescent="0.25">
      <c r="A211" s="13" t="s">
        <v>157</v>
      </c>
      <c r="B211" s="8">
        <v>51</v>
      </c>
      <c r="C211" s="8">
        <f t="shared" si="23"/>
        <v>4198</v>
      </c>
      <c r="D211" s="8">
        <v>1042.9999999999998</v>
      </c>
      <c r="E211" s="8">
        <v>1958.0000000000005</v>
      </c>
      <c r="F211" s="8">
        <v>1196.9999999999995</v>
      </c>
      <c r="G211" s="9">
        <v>1029.9999999999995</v>
      </c>
    </row>
    <row r="212" spans="1:7" ht="15" customHeight="1" x14ac:dyDescent="0.25">
      <c r="A212" s="13" t="s">
        <v>158</v>
      </c>
      <c r="B212" s="8">
        <v>66</v>
      </c>
      <c r="C212" s="8">
        <f t="shared" si="23"/>
        <v>2347.0000000000009</v>
      </c>
      <c r="D212" s="8">
        <v>864.99999999999977</v>
      </c>
      <c r="E212" s="8">
        <v>498.00000000000051</v>
      </c>
      <c r="F212" s="8">
        <v>984.00000000000091</v>
      </c>
      <c r="G212" s="9">
        <v>705.00000000000011</v>
      </c>
    </row>
    <row r="213" spans="1:7" ht="15" customHeight="1" x14ac:dyDescent="0.25">
      <c r="A213" s="13" t="s">
        <v>159</v>
      </c>
      <c r="B213" s="8">
        <v>60</v>
      </c>
      <c r="C213" s="8">
        <f t="shared" si="23"/>
        <v>7624.0000000000018</v>
      </c>
      <c r="D213" s="8">
        <v>3957.0000000000023</v>
      </c>
      <c r="E213" s="8">
        <v>2637.9999999999995</v>
      </c>
      <c r="F213" s="8">
        <v>1029.0000000000005</v>
      </c>
      <c r="G213" s="9">
        <v>307.00000000000017</v>
      </c>
    </row>
    <row r="214" spans="1:7" ht="15" customHeight="1" x14ac:dyDescent="0.25">
      <c r="A214" s="13" t="s">
        <v>160</v>
      </c>
      <c r="B214" s="8">
        <v>94</v>
      </c>
      <c r="C214" s="8">
        <f t="shared" si="23"/>
        <v>3401.0000000000032</v>
      </c>
      <c r="D214" s="8">
        <v>1834.0000000000025</v>
      </c>
      <c r="E214" s="8">
        <v>1316.0000000000011</v>
      </c>
      <c r="F214" s="8">
        <v>250.99999999999972</v>
      </c>
      <c r="G214" s="9">
        <v>209.00000000000026</v>
      </c>
    </row>
    <row r="215" spans="1:7" ht="15" customHeight="1" x14ac:dyDescent="0.25">
      <c r="A215" s="13" t="s">
        <v>61</v>
      </c>
      <c r="B215" s="8">
        <v>62</v>
      </c>
      <c r="C215" s="8">
        <f t="shared" si="23"/>
        <v>6455.9999999999918</v>
      </c>
      <c r="D215" s="8">
        <v>4647.9999999999927</v>
      </c>
      <c r="E215" s="8">
        <v>1461.0000000000005</v>
      </c>
      <c r="F215" s="8">
        <v>346.99999999999949</v>
      </c>
      <c r="G215" s="9">
        <v>323.9999999999996</v>
      </c>
    </row>
    <row r="216" spans="1:7" ht="15" customHeight="1" x14ac:dyDescent="0.25">
      <c r="A216" s="13" t="s">
        <v>140</v>
      </c>
      <c r="B216" s="8">
        <v>9</v>
      </c>
      <c r="C216" s="8">
        <f t="shared" si="23"/>
        <v>397.00000000000023</v>
      </c>
      <c r="D216" s="8">
        <v>269.00000000000017</v>
      </c>
      <c r="E216" s="8">
        <v>63.000000000000071</v>
      </c>
      <c r="F216" s="8">
        <v>65</v>
      </c>
      <c r="G216" s="9">
        <v>65</v>
      </c>
    </row>
    <row r="217" spans="1:7" ht="15" customHeight="1" x14ac:dyDescent="0.25">
      <c r="A217" s="13" t="s">
        <v>161</v>
      </c>
      <c r="B217" s="8">
        <v>123</v>
      </c>
      <c r="C217" s="8">
        <f t="shared" si="23"/>
        <v>2959.9999999999986</v>
      </c>
      <c r="D217" s="8">
        <v>2022.9999999999982</v>
      </c>
      <c r="E217" s="8">
        <v>860.00000000000034</v>
      </c>
      <c r="F217" s="8">
        <v>76.999999999999929</v>
      </c>
      <c r="G217" s="9">
        <v>53.000000000000021</v>
      </c>
    </row>
    <row r="218" spans="1:7" ht="15" customHeight="1" x14ac:dyDescent="0.25">
      <c r="A218" s="13" t="s">
        <v>162</v>
      </c>
      <c r="B218" s="8">
        <v>36</v>
      </c>
      <c r="C218" s="8">
        <f t="shared" si="23"/>
        <v>1606.0000000000002</v>
      </c>
      <c r="D218" s="8">
        <v>1106.9999999999998</v>
      </c>
      <c r="E218" s="8">
        <v>168.00000000000037</v>
      </c>
      <c r="F218" s="8">
        <v>331</v>
      </c>
      <c r="G218" s="9">
        <v>323.00000000000034</v>
      </c>
    </row>
    <row r="219" spans="1:7" ht="15" customHeight="1" x14ac:dyDescent="0.25">
      <c r="A219" s="13" t="s">
        <v>163</v>
      </c>
      <c r="B219" s="8">
        <v>92</v>
      </c>
      <c r="C219" s="8">
        <f t="shared" si="23"/>
        <v>6081.0000000000036</v>
      </c>
      <c r="D219" s="8">
        <v>2515.9999999999991</v>
      </c>
      <c r="E219" s="8">
        <v>3368.0000000000041</v>
      </c>
      <c r="F219" s="8">
        <v>196.99999999999989</v>
      </c>
      <c r="G219" s="9">
        <v>92.000000000000071</v>
      </c>
    </row>
    <row r="220" spans="1:7" ht="15" customHeight="1" x14ac:dyDescent="0.25">
      <c r="A220" s="13" t="s">
        <v>164</v>
      </c>
      <c r="B220" s="8">
        <v>14</v>
      </c>
      <c r="C220" s="8">
        <f t="shared" si="23"/>
        <v>735</v>
      </c>
      <c r="D220" s="8">
        <v>261</v>
      </c>
      <c r="E220" s="8">
        <v>193</v>
      </c>
      <c r="F220" s="8">
        <v>281</v>
      </c>
      <c r="G220" s="9">
        <v>281</v>
      </c>
    </row>
    <row r="221" spans="1:7" ht="15" customHeight="1" x14ac:dyDescent="0.25">
      <c r="A221" s="13" t="s">
        <v>165</v>
      </c>
      <c r="B221" s="8">
        <v>6</v>
      </c>
      <c r="C221" s="8">
        <f t="shared" si="23"/>
        <v>1633.0000000000023</v>
      </c>
      <c r="D221" s="8">
        <v>152.00000000000009</v>
      </c>
      <c r="E221" s="8">
        <v>551.00000000000091</v>
      </c>
      <c r="F221" s="8">
        <v>930.00000000000114</v>
      </c>
      <c r="G221" s="9">
        <v>930.00000000000114</v>
      </c>
    </row>
    <row r="222" spans="1:7" ht="21" customHeight="1" x14ac:dyDescent="0.25">
      <c r="A222" s="12" t="s">
        <v>552</v>
      </c>
      <c r="B222" s="6">
        <f>SUM(B223:B230)</f>
        <v>362</v>
      </c>
      <c r="C222" s="6">
        <f t="shared" si="23"/>
        <v>11798.000000000004</v>
      </c>
      <c r="D222" s="6">
        <f t="shared" ref="D222:G222" si="30">SUM(D223:D230)</f>
        <v>7393.0000000000036</v>
      </c>
      <c r="E222" s="6">
        <f t="shared" si="30"/>
        <v>2587.9999999999995</v>
      </c>
      <c r="F222" s="6">
        <f t="shared" si="30"/>
        <v>1817</v>
      </c>
      <c r="G222" s="7">
        <f t="shared" si="30"/>
        <v>1402.9999999999995</v>
      </c>
    </row>
    <row r="223" spans="1:7" ht="15" customHeight="1" x14ac:dyDescent="0.25">
      <c r="A223" s="13" t="s">
        <v>629</v>
      </c>
      <c r="B223" s="8">
        <v>48</v>
      </c>
      <c r="C223" s="8">
        <f t="shared" si="23"/>
        <v>1884.9999999999982</v>
      </c>
      <c r="D223" s="8">
        <v>953.99999999999898</v>
      </c>
      <c r="E223" s="8">
        <v>712.99999999999909</v>
      </c>
      <c r="F223" s="8">
        <v>217.99999999999997</v>
      </c>
      <c r="G223" s="9">
        <v>175.00000000000028</v>
      </c>
    </row>
    <row r="224" spans="1:7" ht="15" customHeight="1" x14ac:dyDescent="0.25">
      <c r="A224" s="13" t="s">
        <v>166</v>
      </c>
      <c r="B224" s="8">
        <v>42</v>
      </c>
      <c r="C224" s="8">
        <f t="shared" si="23"/>
        <v>1226.0000000000007</v>
      </c>
      <c r="D224" s="8">
        <v>480.00000000000034</v>
      </c>
      <c r="E224" s="8">
        <v>339.00000000000023</v>
      </c>
      <c r="F224" s="8">
        <v>407.00000000000006</v>
      </c>
      <c r="G224" s="9">
        <v>254.99999999999966</v>
      </c>
    </row>
    <row r="225" spans="1:7" ht="15" customHeight="1" x14ac:dyDescent="0.25">
      <c r="A225" s="13" t="s">
        <v>167</v>
      </c>
      <c r="B225" s="8">
        <v>38</v>
      </c>
      <c r="C225" s="8">
        <f t="shared" ref="C225:C279" si="31">SUM(D225,E225,F225)</f>
        <v>780.00000000000034</v>
      </c>
      <c r="D225" s="8">
        <v>476.00000000000011</v>
      </c>
      <c r="E225" s="8">
        <v>224.00000000000037</v>
      </c>
      <c r="F225" s="8">
        <v>79.999999999999886</v>
      </c>
      <c r="G225" s="9">
        <v>36.999999999999993</v>
      </c>
    </row>
    <row r="226" spans="1:7" ht="15" customHeight="1" x14ac:dyDescent="0.25">
      <c r="A226" s="13" t="s">
        <v>168</v>
      </c>
      <c r="B226" s="8">
        <v>50</v>
      </c>
      <c r="C226" s="8">
        <f t="shared" si="31"/>
        <v>1819.0000000000005</v>
      </c>
      <c r="D226" s="8">
        <v>753.00000000000023</v>
      </c>
      <c r="E226" s="8">
        <v>204.99999999999997</v>
      </c>
      <c r="F226" s="8">
        <v>861.00000000000023</v>
      </c>
      <c r="G226" s="9">
        <v>785.99999999999955</v>
      </c>
    </row>
    <row r="227" spans="1:7" ht="15" customHeight="1" x14ac:dyDescent="0.25">
      <c r="A227" s="13" t="s">
        <v>169</v>
      </c>
      <c r="B227" s="8">
        <v>46</v>
      </c>
      <c r="C227" s="8">
        <f t="shared" si="31"/>
        <v>2388.0000000000027</v>
      </c>
      <c r="D227" s="8">
        <v>1924.0000000000018</v>
      </c>
      <c r="E227" s="8">
        <v>336.00000000000068</v>
      </c>
      <c r="F227" s="8">
        <v>128</v>
      </c>
      <c r="G227" s="9">
        <v>112.00000000000006</v>
      </c>
    </row>
    <row r="228" spans="1:7" ht="15" customHeight="1" x14ac:dyDescent="0.25">
      <c r="A228" s="13" t="s">
        <v>170</v>
      </c>
      <c r="B228" s="8">
        <v>41</v>
      </c>
      <c r="C228" s="8">
        <f t="shared" si="31"/>
        <v>1137.0000000000007</v>
      </c>
      <c r="D228" s="8">
        <v>1068.0000000000007</v>
      </c>
      <c r="E228" s="8">
        <v>69</v>
      </c>
      <c r="F228" s="8" t="s">
        <v>601</v>
      </c>
      <c r="G228" s="9" t="s">
        <v>601</v>
      </c>
    </row>
    <row r="229" spans="1:7" ht="15" customHeight="1" x14ac:dyDescent="0.25">
      <c r="A229" s="13" t="s">
        <v>171</v>
      </c>
      <c r="B229" s="8">
        <v>62</v>
      </c>
      <c r="C229" s="8">
        <f t="shared" si="31"/>
        <v>1387.0000000000005</v>
      </c>
      <c r="D229" s="8">
        <v>1021.0000000000005</v>
      </c>
      <c r="E229" s="8">
        <v>245.00000000000011</v>
      </c>
      <c r="F229" s="8">
        <v>121.00000000000006</v>
      </c>
      <c r="G229" s="9">
        <v>36.000000000000036</v>
      </c>
    </row>
    <row r="230" spans="1:7" ht="15" customHeight="1" x14ac:dyDescent="0.25">
      <c r="A230" s="13" t="s">
        <v>172</v>
      </c>
      <c r="B230" s="8">
        <v>35</v>
      </c>
      <c r="C230" s="8">
        <f t="shared" si="31"/>
        <v>1175.9999999999991</v>
      </c>
      <c r="D230" s="8">
        <v>717</v>
      </c>
      <c r="E230" s="8">
        <v>456.99999999999898</v>
      </c>
      <c r="F230" s="8">
        <v>2.0000000000000009</v>
      </c>
      <c r="G230" s="9">
        <v>2.0000000000000009</v>
      </c>
    </row>
    <row r="231" spans="1:7" ht="21" customHeight="1" x14ac:dyDescent="0.25">
      <c r="A231" s="12" t="s">
        <v>553</v>
      </c>
      <c r="B231" s="6">
        <f>SUM(B232:B236)</f>
        <v>435</v>
      </c>
      <c r="C231" s="6">
        <f t="shared" si="31"/>
        <v>30156.999999999989</v>
      </c>
      <c r="D231" s="6">
        <f t="shared" ref="D231:G231" si="32">SUM(D232:D236)</f>
        <v>16579</v>
      </c>
      <c r="E231" s="6">
        <f t="shared" si="32"/>
        <v>9738.9999999999945</v>
      </c>
      <c r="F231" s="6">
        <f t="shared" si="32"/>
        <v>3838.9999999999959</v>
      </c>
      <c r="G231" s="7">
        <f t="shared" si="32"/>
        <v>3747.9999999999959</v>
      </c>
    </row>
    <row r="232" spans="1:7" ht="15" customHeight="1" x14ac:dyDescent="0.25">
      <c r="A232" s="13" t="s">
        <v>630</v>
      </c>
      <c r="B232" s="8">
        <v>163</v>
      </c>
      <c r="C232" s="8">
        <f t="shared" si="31"/>
        <v>14999.999999999993</v>
      </c>
      <c r="D232" s="8">
        <v>7400</v>
      </c>
      <c r="E232" s="8">
        <v>4468.9999999999955</v>
      </c>
      <c r="F232" s="8">
        <v>3130.9999999999959</v>
      </c>
      <c r="G232" s="9">
        <v>3130.9999999999959</v>
      </c>
    </row>
    <row r="233" spans="1:7" ht="15" customHeight="1" x14ac:dyDescent="0.25">
      <c r="A233" s="13" t="s">
        <v>173</v>
      </c>
      <c r="B233" s="8">
        <v>44</v>
      </c>
      <c r="C233" s="8">
        <f t="shared" si="31"/>
        <v>2006.9999999999998</v>
      </c>
      <c r="D233" s="8">
        <v>716</v>
      </c>
      <c r="E233" s="8">
        <v>1056.9999999999995</v>
      </c>
      <c r="F233" s="8">
        <v>234.00000000000014</v>
      </c>
      <c r="G233" s="9">
        <v>234.00000000000014</v>
      </c>
    </row>
    <row r="234" spans="1:7" ht="15" customHeight="1" x14ac:dyDescent="0.25">
      <c r="A234" s="13" t="s">
        <v>174</v>
      </c>
      <c r="B234" s="8">
        <v>78</v>
      </c>
      <c r="C234" s="8">
        <f t="shared" si="31"/>
        <v>6985.9999999999982</v>
      </c>
      <c r="D234" s="8">
        <v>4256.9999999999991</v>
      </c>
      <c r="E234" s="8">
        <v>2646.9999999999995</v>
      </c>
      <c r="F234" s="8">
        <v>81.999999999999943</v>
      </c>
      <c r="G234" s="9">
        <v>81.000000000000014</v>
      </c>
    </row>
    <row r="235" spans="1:7" ht="15" customHeight="1" x14ac:dyDescent="0.25">
      <c r="A235" s="13" t="s">
        <v>175</v>
      </c>
      <c r="B235" s="8">
        <v>76</v>
      </c>
      <c r="C235" s="8">
        <f t="shared" si="31"/>
        <v>2130.0000000000005</v>
      </c>
      <c r="D235" s="8">
        <v>1632.0000000000005</v>
      </c>
      <c r="E235" s="8">
        <v>388</v>
      </c>
      <c r="F235" s="8">
        <v>110.00000000000003</v>
      </c>
      <c r="G235" s="9">
        <v>19.999999999999989</v>
      </c>
    </row>
    <row r="236" spans="1:7" ht="15" customHeight="1" x14ac:dyDescent="0.25">
      <c r="A236" s="13" t="s">
        <v>176</v>
      </c>
      <c r="B236" s="8">
        <v>74</v>
      </c>
      <c r="C236" s="8">
        <f t="shared" si="31"/>
        <v>4033.9999999999991</v>
      </c>
      <c r="D236" s="8">
        <v>2574</v>
      </c>
      <c r="E236" s="8">
        <v>1177.9999999999993</v>
      </c>
      <c r="F236" s="8">
        <v>281.99999999999994</v>
      </c>
      <c r="G236" s="9">
        <v>281.99999999999994</v>
      </c>
    </row>
    <row r="237" spans="1:7" ht="21" customHeight="1" x14ac:dyDescent="0.25">
      <c r="A237" s="12" t="s">
        <v>554</v>
      </c>
      <c r="B237" s="6">
        <f>SUM(B238:B242)</f>
        <v>96</v>
      </c>
      <c r="C237" s="6">
        <f t="shared" si="31"/>
        <v>13120</v>
      </c>
      <c r="D237" s="6">
        <f t="shared" ref="D237:G237" si="33">SUM(D238:D242)</f>
        <v>6382.9999999999955</v>
      </c>
      <c r="E237" s="6">
        <f t="shared" si="33"/>
        <v>2294.0000000000023</v>
      </c>
      <c r="F237" s="6">
        <f t="shared" si="33"/>
        <v>4443.0000000000018</v>
      </c>
      <c r="G237" s="7">
        <f t="shared" si="33"/>
        <v>4234.0000000000027</v>
      </c>
    </row>
    <row r="238" spans="1:7" ht="15" customHeight="1" x14ac:dyDescent="0.25">
      <c r="A238" s="13" t="s">
        <v>631</v>
      </c>
      <c r="B238" s="8">
        <v>20</v>
      </c>
      <c r="C238" s="8">
        <f t="shared" si="31"/>
        <v>6758.9999999999964</v>
      </c>
      <c r="D238" s="8">
        <v>3810.9999999999945</v>
      </c>
      <c r="E238" s="8">
        <v>792.00000000000125</v>
      </c>
      <c r="F238" s="8">
        <v>2156.0000000000009</v>
      </c>
      <c r="G238" s="9">
        <v>2156.0000000000009</v>
      </c>
    </row>
    <row r="239" spans="1:7" ht="15" customHeight="1" x14ac:dyDescent="0.25">
      <c r="A239" s="13" t="s">
        <v>177</v>
      </c>
      <c r="B239" s="8">
        <v>38</v>
      </c>
      <c r="C239" s="8">
        <f t="shared" si="31"/>
        <v>3471.0000000000005</v>
      </c>
      <c r="D239" s="8">
        <v>1557.0000000000002</v>
      </c>
      <c r="E239" s="8">
        <v>1277.0000000000009</v>
      </c>
      <c r="F239" s="8">
        <v>636.99999999999943</v>
      </c>
      <c r="G239" s="9">
        <v>427.99999999999994</v>
      </c>
    </row>
    <row r="240" spans="1:7" ht="15" customHeight="1" x14ac:dyDescent="0.25">
      <c r="A240" s="13" t="s">
        <v>178</v>
      </c>
      <c r="B240" s="8">
        <v>21</v>
      </c>
      <c r="C240" s="8">
        <f t="shared" si="31"/>
        <v>2297.0000000000027</v>
      </c>
      <c r="D240" s="8">
        <v>672.00000000000091</v>
      </c>
      <c r="E240" s="8">
        <v>0.99999999999999989</v>
      </c>
      <c r="F240" s="8">
        <v>1624.0000000000016</v>
      </c>
      <c r="G240" s="9">
        <v>1624.0000000000016</v>
      </c>
    </row>
    <row r="241" spans="1:7" ht="15" customHeight="1" x14ac:dyDescent="0.25">
      <c r="A241" s="13" t="s">
        <v>179</v>
      </c>
      <c r="B241" s="8">
        <v>5</v>
      </c>
      <c r="C241" s="8">
        <f t="shared" si="31"/>
        <v>74.000000000000043</v>
      </c>
      <c r="D241" s="8">
        <v>74.000000000000043</v>
      </c>
      <c r="E241" s="8" t="s">
        <v>601</v>
      </c>
      <c r="F241" s="8" t="s">
        <v>601</v>
      </c>
      <c r="G241" s="9" t="s">
        <v>601</v>
      </c>
    </row>
    <row r="242" spans="1:7" ht="15" customHeight="1" x14ac:dyDescent="0.25">
      <c r="A242" s="13" t="s">
        <v>180</v>
      </c>
      <c r="B242" s="8">
        <v>12</v>
      </c>
      <c r="C242" s="8">
        <f t="shared" si="31"/>
        <v>519</v>
      </c>
      <c r="D242" s="8">
        <v>269</v>
      </c>
      <c r="E242" s="8">
        <v>223.99999999999997</v>
      </c>
      <c r="F242" s="8">
        <v>26.000000000000007</v>
      </c>
      <c r="G242" s="9">
        <v>26.000000000000007</v>
      </c>
    </row>
    <row r="243" spans="1:7" ht="21" customHeight="1" x14ac:dyDescent="0.25">
      <c r="A243" s="12" t="s">
        <v>555</v>
      </c>
      <c r="B243" s="6">
        <f>SUM(B244:B251)</f>
        <v>603</v>
      </c>
      <c r="C243" s="6">
        <f t="shared" si="31"/>
        <v>24208</v>
      </c>
      <c r="D243" s="6">
        <f t="shared" ref="D243:G243" si="34">SUM(D244:D251)</f>
        <v>15503.999999999998</v>
      </c>
      <c r="E243" s="6">
        <f t="shared" si="34"/>
        <v>7160.0000000000018</v>
      </c>
      <c r="F243" s="6">
        <f t="shared" si="34"/>
        <v>1544.0000000000005</v>
      </c>
      <c r="G243" s="7">
        <f t="shared" si="34"/>
        <v>668.00000000000034</v>
      </c>
    </row>
    <row r="244" spans="1:7" ht="15" customHeight="1" x14ac:dyDescent="0.25">
      <c r="A244" s="13" t="s">
        <v>632</v>
      </c>
      <c r="B244" s="8">
        <v>61</v>
      </c>
      <c r="C244" s="8">
        <f t="shared" si="31"/>
        <v>2868.0000000000005</v>
      </c>
      <c r="D244" s="8">
        <v>1667.0000000000005</v>
      </c>
      <c r="E244" s="8">
        <v>1043.0000000000005</v>
      </c>
      <c r="F244" s="8">
        <v>157.99999999999963</v>
      </c>
      <c r="G244" s="9">
        <v>136.00000000000009</v>
      </c>
    </row>
    <row r="245" spans="1:7" ht="15" customHeight="1" x14ac:dyDescent="0.25">
      <c r="A245" s="13" t="s">
        <v>181</v>
      </c>
      <c r="B245" s="8">
        <v>58</v>
      </c>
      <c r="C245" s="8">
        <f t="shared" si="31"/>
        <v>2526</v>
      </c>
      <c r="D245" s="8">
        <v>2050.9999999999995</v>
      </c>
      <c r="E245" s="8">
        <v>475.00000000000028</v>
      </c>
      <c r="F245" s="8" t="s">
        <v>601</v>
      </c>
      <c r="G245" s="9" t="s">
        <v>601</v>
      </c>
    </row>
    <row r="246" spans="1:7" ht="15" customHeight="1" x14ac:dyDescent="0.25">
      <c r="A246" s="13" t="s">
        <v>182</v>
      </c>
      <c r="B246" s="8">
        <v>88</v>
      </c>
      <c r="C246" s="8">
        <f t="shared" si="31"/>
        <v>5075</v>
      </c>
      <c r="D246" s="8">
        <v>3787.9999999999986</v>
      </c>
      <c r="E246" s="8">
        <v>672.00000000000068</v>
      </c>
      <c r="F246" s="8">
        <v>615.00000000000057</v>
      </c>
      <c r="G246" s="9" t="s">
        <v>601</v>
      </c>
    </row>
    <row r="247" spans="1:7" ht="15" customHeight="1" x14ac:dyDescent="0.25">
      <c r="A247" s="13" t="s">
        <v>183</v>
      </c>
      <c r="B247" s="8">
        <v>51</v>
      </c>
      <c r="C247" s="8">
        <f t="shared" si="31"/>
        <v>1458.9999999999993</v>
      </c>
      <c r="D247" s="8">
        <v>670.00000000000034</v>
      </c>
      <c r="E247" s="8">
        <v>782.99999999999898</v>
      </c>
      <c r="F247" s="8">
        <v>6.0000000000000053</v>
      </c>
      <c r="G247" s="9">
        <v>6.0000000000000053</v>
      </c>
    </row>
    <row r="248" spans="1:7" ht="15" customHeight="1" x14ac:dyDescent="0.25">
      <c r="A248" s="13" t="s">
        <v>184</v>
      </c>
      <c r="B248" s="8">
        <v>111</v>
      </c>
      <c r="C248" s="8">
        <f t="shared" si="31"/>
        <v>4458.0000000000018</v>
      </c>
      <c r="D248" s="8">
        <v>2846.0000000000023</v>
      </c>
      <c r="E248" s="8">
        <v>1044.9999999999993</v>
      </c>
      <c r="F248" s="8">
        <v>567.00000000000034</v>
      </c>
      <c r="G248" s="9">
        <v>449.00000000000028</v>
      </c>
    </row>
    <row r="249" spans="1:7" ht="15" customHeight="1" x14ac:dyDescent="0.25">
      <c r="A249" s="13" t="s">
        <v>185</v>
      </c>
      <c r="B249" s="8">
        <v>119</v>
      </c>
      <c r="C249" s="8">
        <f t="shared" si="31"/>
        <v>3354.9999999999991</v>
      </c>
      <c r="D249" s="8">
        <v>2310.9999999999982</v>
      </c>
      <c r="E249" s="8">
        <v>969.0000000000008</v>
      </c>
      <c r="F249" s="8">
        <v>75.000000000000114</v>
      </c>
      <c r="G249" s="9">
        <v>28.999999999999957</v>
      </c>
    </row>
    <row r="250" spans="1:7" ht="15" customHeight="1" x14ac:dyDescent="0.25">
      <c r="A250" s="13" t="s">
        <v>186</v>
      </c>
      <c r="B250" s="8">
        <v>66</v>
      </c>
      <c r="C250" s="8">
        <f t="shared" si="31"/>
        <v>2935.0000000000027</v>
      </c>
      <c r="D250" s="8">
        <v>1612.0000000000005</v>
      </c>
      <c r="E250" s="8">
        <v>1231.0000000000023</v>
      </c>
      <c r="F250" s="8">
        <v>91.999999999999986</v>
      </c>
      <c r="G250" s="9">
        <v>16.999999999999996</v>
      </c>
    </row>
    <row r="251" spans="1:7" ht="15" customHeight="1" x14ac:dyDescent="0.25">
      <c r="A251" s="13" t="s">
        <v>187</v>
      </c>
      <c r="B251" s="8">
        <v>49</v>
      </c>
      <c r="C251" s="8">
        <f t="shared" si="31"/>
        <v>1531.999999999998</v>
      </c>
      <c r="D251" s="8">
        <v>558.99999999999943</v>
      </c>
      <c r="E251" s="8">
        <v>941.99999999999852</v>
      </c>
      <c r="F251" s="8">
        <v>30.999999999999968</v>
      </c>
      <c r="G251" s="9">
        <v>30.999999999999968</v>
      </c>
    </row>
    <row r="252" spans="1:7" ht="21" customHeight="1" x14ac:dyDescent="0.25">
      <c r="A252" s="12" t="s">
        <v>190</v>
      </c>
      <c r="B252" s="6">
        <f>SUM(B253:B257)</f>
        <v>135</v>
      </c>
      <c r="C252" s="6">
        <f t="shared" si="31"/>
        <v>11769</v>
      </c>
      <c r="D252" s="6">
        <f t="shared" ref="D252:G252" si="35">SUM(D253:D257)</f>
        <v>3366.0000000000005</v>
      </c>
      <c r="E252" s="6">
        <f t="shared" si="35"/>
        <v>5874.9999999999973</v>
      </c>
      <c r="F252" s="6">
        <f t="shared" si="35"/>
        <v>2528.0000000000009</v>
      </c>
      <c r="G252" s="7">
        <f t="shared" si="35"/>
        <v>2075.0000000000009</v>
      </c>
    </row>
    <row r="253" spans="1:7" ht="15" customHeight="1" x14ac:dyDescent="0.25">
      <c r="A253" s="13" t="s">
        <v>633</v>
      </c>
      <c r="B253" s="8">
        <v>46</v>
      </c>
      <c r="C253" s="8">
        <f t="shared" si="31"/>
        <v>6045.9999999999991</v>
      </c>
      <c r="D253" s="8">
        <v>1964.0000000000011</v>
      </c>
      <c r="E253" s="8">
        <v>3476.9999999999977</v>
      </c>
      <c r="F253" s="8">
        <v>605.00000000000011</v>
      </c>
      <c r="G253" s="9">
        <v>602.00000000000102</v>
      </c>
    </row>
    <row r="254" spans="1:7" ht="15" customHeight="1" x14ac:dyDescent="0.25">
      <c r="A254" s="13" t="s">
        <v>188</v>
      </c>
      <c r="B254" s="8">
        <v>23</v>
      </c>
      <c r="C254" s="8">
        <f t="shared" si="31"/>
        <v>1396.9999999999998</v>
      </c>
      <c r="D254" s="8">
        <v>287.99999999999994</v>
      </c>
      <c r="E254" s="8">
        <v>639.00000000000011</v>
      </c>
      <c r="F254" s="8">
        <v>469.99999999999983</v>
      </c>
      <c r="G254" s="9">
        <v>300.00000000000034</v>
      </c>
    </row>
    <row r="255" spans="1:7" ht="15" customHeight="1" x14ac:dyDescent="0.25">
      <c r="A255" s="13" t="s">
        <v>189</v>
      </c>
      <c r="B255" s="8">
        <v>16</v>
      </c>
      <c r="C255" s="8">
        <f t="shared" si="31"/>
        <v>967</v>
      </c>
      <c r="D255" s="8">
        <v>245.99999999999994</v>
      </c>
      <c r="E255" s="8">
        <v>601</v>
      </c>
      <c r="F255" s="8">
        <v>120.00000000000004</v>
      </c>
      <c r="G255" s="9">
        <v>120.00000000000004</v>
      </c>
    </row>
    <row r="256" spans="1:7" ht="15" customHeight="1" x14ac:dyDescent="0.25">
      <c r="A256" s="13" t="s">
        <v>190</v>
      </c>
      <c r="B256" s="8">
        <v>35</v>
      </c>
      <c r="C256" s="8">
        <f t="shared" si="31"/>
        <v>2840</v>
      </c>
      <c r="D256" s="8">
        <v>372.00000000000017</v>
      </c>
      <c r="E256" s="8">
        <v>1134.9999999999991</v>
      </c>
      <c r="F256" s="8">
        <v>1333.0000000000009</v>
      </c>
      <c r="G256" s="9">
        <v>1052.9999999999998</v>
      </c>
    </row>
    <row r="257" spans="1:7" ht="15" customHeight="1" x14ac:dyDescent="0.25">
      <c r="A257" s="13" t="s">
        <v>185</v>
      </c>
      <c r="B257" s="8">
        <v>15</v>
      </c>
      <c r="C257" s="8">
        <f t="shared" si="31"/>
        <v>518.99999999999943</v>
      </c>
      <c r="D257" s="8">
        <v>495.99999999999937</v>
      </c>
      <c r="E257" s="8">
        <v>23.000000000000018</v>
      </c>
      <c r="F257" s="8" t="s">
        <v>601</v>
      </c>
      <c r="G257" s="9" t="s">
        <v>601</v>
      </c>
    </row>
    <row r="258" spans="1:7" ht="21" customHeight="1" x14ac:dyDescent="0.25">
      <c r="A258" s="12" t="s">
        <v>193</v>
      </c>
      <c r="B258" s="6">
        <f>SUM(B259:B263)</f>
        <v>266</v>
      </c>
      <c r="C258" s="6">
        <f t="shared" si="31"/>
        <v>20313</v>
      </c>
      <c r="D258" s="6">
        <f t="shared" ref="D258:G258" si="36">SUM(D259:D263)</f>
        <v>8802.9999999999964</v>
      </c>
      <c r="E258" s="6">
        <f t="shared" si="36"/>
        <v>7686.0000000000055</v>
      </c>
      <c r="F258" s="6">
        <f t="shared" si="36"/>
        <v>3824.0000000000018</v>
      </c>
      <c r="G258" s="7">
        <f t="shared" si="36"/>
        <v>3098.0000000000027</v>
      </c>
    </row>
    <row r="259" spans="1:7" ht="15" customHeight="1" x14ac:dyDescent="0.25">
      <c r="A259" s="13" t="s">
        <v>634</v>
      </c>
      <c r="B259" s="8">
        <v>21</v>
      </c>
      <c r="C259" s="8">
        <f t="shared" si="31"/>
        <v>3085</v>
      </c>
      <c r="D259" s="8">
        <v>978.00000000000034</v>
      </c>
      <c r="E259" s="8">
        <v>1842.9999999999998</v>
      </c>
      <c r="F259" s="8">
        <v>264.00000000000011</v>
      </c>
      <c r="G259" s="9">
        <v>71.000000000000043</v>
      </c>
    </row>
    <row r="260" spans="1:7" ht="15" customHeight="1" x14ac:dyDescent="0.25">
      <c r="A260" s="13" t="s">
        <v>191</v>
      </c>
      <c r="B260" s="8">
        <v>23</v>
      </c>
      <c r="C260" s="8">
        <f t="shared" si="31"/>
        <v>2107.0000000000005</v>
      </c>
      <c r="D260" s="8">
        <v>1024.0000000000005</v>
      </c>
      <c r="E260" s="8">
        <v>858.00000000000023</v>
      </c>
      <c r="F260" s="8">
        <v>224.99999999999997</v>
      </c>
      <c r="G260" s="9">
        <v>178.00000000000003</v>
      </c>
    </row>
    <row r="261" spans="1:7" ht="15" customHeight="1" x14ac:dyDescent="0.25">
      <c r="A261" s="13" t="s">
        <v>192</v>
      </c>
      <c r="B261" s="8">
        <v>120</v>
      </c>
      <c r="C261" s="8">
        <f t="shared" si="31"/>
        <v>7962.0000000000009</v>
      </c>
      <c r="D261" s="8">
        <v>4387.9999999999955</v>
      </c>
      <c r="E261" s="8">
        <v>2783.000000000005</v>
      </c>
      <c r="F261" s="8">
        <v>791.00000000000068</v>
      </c>
      <c r="G261" s="9">
        <v>719.9999999999992</v>
      </c>
    </row>
    <row r="262" spans="1:7" ht="15" customHeight="1" x14ac:dyDescent="0.25">
      <c r="A262" s="13" t="s">
        <v>98</v>
      </c>
      <c r="B262" s="8">
        <v>31</v>
      </c>
      <c r="C262" s="8">
        <f t="shared" si="31"/>
        <v>2756.0000000000009</v>
      </c>
      <c r="D262" s="8">
        <v>586.00000000000045</v>
      </c>
      <c r="E262" s="8">
        <v>772.99999999999955</v>
      </c>
      <c r="F262" s="8">
        <v>1397.0000000000007</v>
      </c>
      <c r="G262" s="9">
        <v>1317.0000000000023</v>
      </c>
    </row>
    <row r="263" spans="1:7" ht="15" customHeight="1" x14ac:dyDescent="0.25">
      <c r="A263" s="13" t="s">
        <v>193</v>
      </c>
      <c r="B263" s="8">
        <v>71</v>
      </c>
      <c r="C263" s="8">
        <f t="shared" si="31"/>
        <v>4402.9999999999991</v>
      </c>
      <c r="D263" s="8">
        <v>1826.9999999999993</v>
      </c>
      <c r="E263" s="8">
        <v>1429</v>
      </c>
      <c r="F263" s="8">
        <v>1146.9999999999998</v>
      </c>
      <c r="G263" s="9">
        <v>812.00000000000068</v>
      </c>
    </row>
    <row r="264" spans="1:7" ht="21" customHeight="1" x14ac:dyDescent="0.25">
      <c r="A264" s="12" t="s">
        <v>556</v>
      </c>
      <c r="B264" s="6">
        <f>SUM(B265:B273)</f>
        <v>434</v>
      </c>
      <c r="C264" s="6">
        <f t="shared" si="31"/>
        <v>15539.000000000007</v>
      </c>
      <c r="D264" s="6">
        <f t="shared" ref="D264:G264" si="37">SUM(D265:D273)</f>
        <v>7971.0000000000091</v>
      </c>
      <c r="E264" s="6">
        <f t="shared" si="37"/>
        <v>4735.9999999999991</v>
      </c>
      <c r="F264" s="6">
        <f t="shared" si="37"/>
        <v>2832.0000000000009</v>
      </c>
      <c r="G264" s="7">
        <f t="shared" si="37"/>
        <v>2048</v>
      </c>
    </row>
    <row r="265" spans="1:7" ht="15" customHeight="1" x14ac:dyDescent="0.25">
      <c r="A265" s="13" t="s">
        <v>635</v>
      </c>
      <c r="B265" s="8">
        <v>71</v>
      </c>
      <c r="C265" s="8">
        <f t="shared" si="31"/>
        <v>4595.0000000000036</v>
      </c>
      <c r="D265" s="8">
        <v>2337.0000000000041</v>
      </c>
      <c r="E265" s="8">
        <v>1019.9999999999987</v>
      </c>
      <c r="F265" s="8">
        <v>1238.0000000000005</v>
      </c>
      <c r="G265" s="9">
        <v>676.00000000000023</v>
      </c>
    </row>
    <row r="266" spans="1:7" ht="15" customHeight="1" x14ac:dyDescent="0.25">
      <c r="A266" s="13" t="s">
        <v>194</v>
      </c>
      <c r="B266" s="8">
        <v>31</v>
      </c>
      <c r="C266" s="8">
        <f t="shared" si="31"/>
        <v>2126</v>
      </c>
      <c r="D266" s="8">
        <v>509.00000000000023</v>
      </c>
      <c r="E266" s="8">
        <v>1012.9999999999995</v>
      </c>
      <c r="F266" s="8">
        <v>604.00000000000034</v>
      </c>
      <c r="G266" s="9">
        <v>604.00000000000034</v>
      </c>
    </row>
    <row r="267" spans="1:7" ht="15" customHeight="1" x14ac:dyDescent="0.25">
      <c r="A267" s="13" t="s">
        <v>195</v>
      </c>
      <c r="B267" s="8">
        <v>96</v>
      </c>
      <c r="C267" s="8">
        <f t="shared" si="31"/>
        <v>1636.000000000003</v>
      </c>
      <c r="D267" s="8">
        <v>1502.000000000003</v>
      </c>
      <c r="E267" s="8">
        <v>99.999999999999929</v>
      </c>
      <c r="F267" s="8">
        <v>34</v>
      </c>
      <c r="G267" s="9">
        <v>34</v>
      </c>
    </row>
    <row r="268" spans="1:7" ht="15" customHeight="1" x14ac:dyDescent="0.25">
      <c r="A268" s="13" t="s">
        <v>41</v>
      </c>
      <c r="B268" s="8">
        <v>38</v>
      </c>
      <c r="C268" s="8">
        <f t="shared" si="31"/>
        <v>381.00000000000034</v>
      </c>
      <c r="D268" s="8">
        <v>311.00000000000034</v>
      </c>
      <c r="E268" s="8">
        <v>67.000000000000028</v>
      </c>
      <c r="F268" s="8">
        <v>3.0000000000000031</v>
      </c>
      <c r="G268" s="9" t="s">
        <v>601</v>
      </c>
    </row>
    <row r="269" spans="1:7" ht="15" customHeight="1" x14ac:dyDescent="0.25">
      <c r="A269" s="13" t="s">
        <v>196</v>
      </c>
      <c r="B269" s="8">
        <v>37</v>
      </c>
      <c r="C269" s="8">
        <f t="shared" si="31"/>
        <v>197.00000000000023</v>
      </c>
      <c r="D269" s="8">
        <v>197.00000000000023</v>
      </c>
      <c r="E269" s="8" t="s">
        <v>601</v>
      </c>
      <c r="F269" s="8" t="s">
        <v>601</v>
      </c>
      <c r="G269" s="9" t="s">
        <v>601</v>
      </c>
    </row>
    <row r="270" spans="1:7" ht="15" customHeight="1" x14ac:dyDescent="0.25">
      <c r="A270" s="13" t="s">
        <v>197</v>
      </c>
      <c r="B270" s="8">
        <v>57</v>
      </c>
      <c r="C270" s="8">
        <f t="shared" si="31"/>
        <v>1543.9999999999991</v>
      </c>
      <c r="D270" s="8">
        <v>909.9999999999992</v>
      </c>
      <c r="E270" s="8">
        <v>407.99999999999994</v>
      </c>
      <c r="F270" s="8">
        <v>225.99999999999989</v>
      </c>
      <c r="G270" s="9">
        <v>175.00000000000006</v>
      </c>
    </row>
    <row r="271" spans="1:7" ht="15" customHeight="1" x14ac:dyDescent="0.25">
      <c r="A271" s="13" t="s">
        <v>198</v>
      </c>
      <c r="B271" s="8">
        <v>20</v>
      </c>
      <c r="C271" s="8">
        <f t="shared" si="31"/>
        <v>473.99999999999977</v>
      </c>
      <c r="D271" s="8">
        <v>416.99999999999977</v>
      </c>
      <c r="E271" s="8">
        <v>57</v>
      </c>
      <c r="F271" s="8" t="s">
        <v>601</v>
      </c>
      <c r="G271" s="9" t="s">
        <v>601</v>
      </c>
    </row>
    <row r="272" spans="1:7" ht="15" customHeight="1" x14ac:dyDescent="0.25">
      <c r="A272" s="13" t="s">
        <v>199</v>
      </c>
      <c r="B272" s="8">
        <v>27</v>
      </c>
      <c r="C272" s="8">
        <f t="shared" si="31"/>
        <v>3178.0000000000009</v>
      </c>
      <c r="D272" s="8">
        <v>792.0000000000008</v>
      </c>
      <c r="E272" s="8">
        <v>1883.0000000000007</v>
      </c>
      <c r="F272" s="8">
        <v>502.99999999999966</v>
      </c>
      <c r="G272" s="9">
        <v>502.99999999999966</v>
      </c>
    </row>
    <row r="273" spans="1:7" ht="15" customHeight="1" x14ac:dyDescent="0.25">
      <c r="A273" s="13" t="s">
        <v>200</v>
      </c>
      <c r="B273" s="8">
        <v>57</v>
      </c>
      <c r="C273" s="8">
        <f t="shared" si="31"/>
        <v>1408.0000000000023</v>
      </c>
      <c r="D273" s="8">
        <v>996.00000000000193</v>
      </c>
      <c r="E273" s="8">
        <v>188</v>
      </c>
      <c r="F273" s="8">
        <v>224.00000000000037</v>
      </c>
      <c r="G273" s="9">
        <v>56.000000000000092</v>
      </c>
    </row>
    <row r="274" spans="1:7" ht="21" customHeight="1" x14ac:dyDescent="0.25">
      <c r="A274" s="12" t="s">
        <v>557</v>
      </c>
      <c r="B274" s="6">
        <f>SUM(B275:B279)</f>
        <v>151</v>
      </c>
      <c r="C274" s="6">
        <f t="shared" si="31"/>
        <v>14567.999999999998</v>
      </c>
      <c r="D274" s="6">
        <f t="shared" ref="D274:G274" si="38">SUM(D275:D279)</f>
        <v>4800.0000000000018</v>
      </c>
      <c r="E274" s="6">
        <f t="shared" si="38"/>
        <v>7827.9999999999964</v>
      </c>
      <c r="F274" s="6">
        <f t="shared" si="38"/>
        <v>1940.0000000000007</v>
      </c>
      <c r="G274" s="7">
        <f t="shared" si="38"/>
        <v>1774.0000000000005</v>
      </c>
    </row>
    <row r="275" spans="1:7" ht="15" customHeight="1" x14ac:dyDescent="0.25">
      <c r="A275" s="13" t="s">
        <v>201</v>
      </c>
      <c r="B275" s="8">
        <v>71</v>
      </c>
      <c r="C275" s="8">
        <f t="shared" si="31"/>
        <v>4228.9999999999982</v>
      </c>
      <c r="D275" s="8">
        <v>1832.0000000000007</v>
      </c>
      <c r="E275" s="8">
        <v>2056.9999999999977</v>
      </c>
      <c r="F275" s="8">
        <v>340.00000000000028</v>
      </c>
      <c r="G275" s="9">
        <v>176.00000000000014</v>
      </c>
    </row>
    <row r="276" spans="1:7" ht="15" customHeight="1" x14ac:dyDescent="0.25">
      <c r="A276" s="13" t="s">
        <v>202</v>
      </c>
      <c r="B276" s="8">
        <v>6</v>
      </c>
      <c r="C276" s="8">
        <f t="shared" si="31"/>
        <v>284.00000000000023</v>
      </c>
      <c r="D276" s="8">
        <v>190.00000000000014</v>
      </c>
      <c r="E276" s="8">
        <v>92.000000000000071</v>
      </c>
      <c r="F276" s="8">
        <v>2.0000000000000013</v>
      </c>
      <c r="G276" s="9" t="s">
        <v>601</v>
      </c>
    </row>
    <row r="277" spans="1:7" ht="15" customHeight="1" x14ac:dyDescent="0.25">
      <c r="A277" s="13" t="s">
        <v>203</v>
      </c>
      <c r="B277" s="8">
        <v>22</v>
      </c>
      <c r="C277" s="8">
        <f t="shared" si="31"/>
        <v>5656</v>
      </c>
      <c r="D277" s="8">
        <v>1654.0000000000005</v>
      </c>
      <c r="E277" s="8">
        <v>3066</v>
      </c>
      <c r="F277" s="8">
        <v>935.99999999999989</v>
      </c>
      <c r="G277" s="9">
        <v>935.99999999999989</v>
      </c>
    </row>
    <row r="278" spans="1:7" ht="15" customHeight="1" x14ac:dyDescent="0.25">
      <c r="A278" s="13" t="s">
        <v>204</v>
      </c>
      <c r="B278" s="8">
        <v>43</v>
      </c>
      <c r="C278" s="8">
        <f t="shared" si="31"/>
        <v>4292.9999999999991</v>
      </c>
      <c r="D278" s="8">
        <v>1063.0000000000009</v>
      </c>
      <c r="E278" s="8">
        <v>2570.9999999999977</v>
      </c>
      <c r="F278" s="8">
        <v>659.00000000000045</v>
      </c>
      <c r="G278" s="9">
        <v>659.00000000000045</v>
      </c>
    </row>
    <row r="279" spans="1:7" ht="15" customHeight="1" x14ac:dyDescent="0.25">
      <c r="A279" s="13" t="s">
        <v>205</v>
      </c>
      <c r="B279" s="8">
        <v>9</v>
      </c>
      <c r="C279" s="8">
        <f t="shared" si="31"/>
        <v>106.0000000000001</v>
      </c>
      <c r="D279" s="8">
        <v>61.00000000000005</v>
      </c>
      <c r="E279" s="8">
        <v>42.00000000000005</v>
      </c>
      <c r="F279" s="8">
        <v>3.000000000000004</v>
      </c>
      <c r="G279" s="9">
        <v>3.000000000000004</v>
      </c>
    </row>
    <row r="280" spans="1:7" ht="21" customHeight="1" x14ac:dyDescent="0.25">
      <c r="A280" s="4" t="s">
        <v>594</v>
      </c>
      <c r="B280" s="6">
        <f t="shared" ref="B280:G280" si="39">+B281+B292+B300</f>
        <v>2321</v>
      </c>
      <c r="C280" s="6">
        <f t="shared" si="39"/>
        <v>202490.99999999997</v>
      </c>
      <c r="D280" s="6">
        <f t="shared" si="39"/>
        <v>128756.99999999997</v>
      </c>
      <c r="E280" s="6">
        <f t="shared" si="39"/>
        <v>64682.999999999993</v>
      </c>
      <c r="F280" s="6">
        <f t="shared" si="39"/>
        <v>9051</v>
      </c>
      <c r="G280" s="7">
        <f t="shared" si="39"/>
        <v>5432.9999999999982</v>
      </c>
    </row>
    <row r="281" spans="1:7" ht="21" customHeight="1" x14ac:dyDescent="0.25">
      <c r="A281" s="12" t="s">
        <v>207</v>
      </c>
      <c r="B281" s="6">
        <f>SUM(B282:B291)</f>
        <v>386</v>
      </c>
      <c r="C281" s="6">
        <f t="shared" ref="C281:C307" si="40">SUM(D281,E281,F281)</f>
        <v>28077.999999999993</v>
      </c>
      <c r="D281" s="6">
        <f t="shared" ref="D281:G281" si="41">SUM(D282:D291)</f>
        <v>21471.999999999993</v>
      </c>
      <c r="E281" s="6">
        <f t="shared" si="41"/>
        <v>5691.9999999999982</v>
      </c>
      <c r="F281" s="6">
        <f t="shared" si="41"/>
        <v>914</v>
      </c>
      <c r="G281" s="7">
        <f t="shared" si="41"/>
        <v>613.00000000000011</v>
      </c>
    </row>
    <row r="282" spans="1:7" ht="15" customHeight="1" x14ac:dyDescent="0.25">
      <c r="A282" s="13" t="s">
        <v>636</v>
      </c>
      <c r="B282" s="8">
        <v>60</v>
      </c>
      <c r="C282" s="8">
        <f t="shared" si="40"/>
        <v>3751.9999999999964</v>
      </c>
      <c r="D282" s="8">
        <v>3579.9999999999964</v>
      </c>
      <c r="E282" s="8">
        <v>94</v>
      </c>
      <c r="F282" s="8">
        <v>78.000000000000114</v>
      </c>
      <c r="G282" s="9">
        <v>78.000000000000114</v>
      </c>
    </row>
    <row r="283" spans="1:7" ht="15" customHeight="1" x14ac:dyDescent="0.25">
      <c r="A283" s="13" t="s">
        <v>206</v>
      </c>
      <c r="B283" s="8">
        <v>21</v>
      </c>
      <c r="C283" s="8">
        <f t="shared" si="40"/>
        <v>2766.9999999999991</v>
      </c>
      <c r="D283" s="8">
        <v>1101</v>
      </c>
      <c r="E283" s="8">
        <v>1601.9999999999993</v>
      </c>
      <c r="F283" s="8">
        <v>64</v>
      </c>
      <c r="G283" s="9">
        <v>64</v>
      </c>
    </row>
    <row r="284" spans="1:7" ht="15" customHeight="1" x14ac:dyDescent="0.25">
      <c r="A284" s="13" t="s">
        <v>207</v>
      </c>
      <c r="B284" s="8">
        <v>55</v>
      </c>
      <c r="C284" s="8">
        <f t="shared" si="40"/>
        <v>6767.9999999999982</v>
      </c>
      <c r="D284" s="8">
        <v>4655.9999999999973</v>
      </c>
      <c r="E284" s="8">
        <v>1840.0000000000011</v>
      </c>
      <c r="F284" s="8">
        <v>271.99999999999994</v>
      </c>
      <c r="G284" s="9">
        <v>2.0000000000000004</v>
      </c>
    </row>
    <row r="285" spans="1:7" ht="15" customHeight="1" x14ac:dyDescent="0.25">
      <c r="A285" s="13" t="s">
        <v>208</v>
      </c>
      <c r="B285" s="8">
        <v>104</v>
      </c>
      <c r="C285" s="8">
        <f t="shared" si="40"/>
        <v>5200.0000000000027</v>
      </c>
      <c r="D285" s="8">
        <v>4565.0000000000036</v>
      </c>
      <c r="E285" s="8">
        <v>456.99999999999926</v>
      </c>
      <c r="F285" s="8">
        <v>178</v>
      </c>
      <c r="G285" s="9">
        <v>178</v>
      </c>
    </row>
    <row r="286" spans="1:7" ht="15" customHeight="1" x14ac:dyDescent="0.25">
      <c r="A286" s="13" t="s">
        <v>209</v>
      </c>
      <c r="B286" s="8">
        <v>23</v>
      </c>
      <c r="C286" s="8">
        <f t="shared" si="40"/>
        <v>893.99999999999977</v>
      </c>
      <c r="D286" s="8">
        <v>815.99999999999977</v>
      </c>
      <c r="E286" s="8">
        <v>76.999999999999957</v>
      </c>
      <c r="F286" s="8">
        <v>0.99999999999999922</v>
      </c>
      <c r="G286" s="9" t="s">
        <v>601</v>
      </c>
    </row>
    <row r="287" spans="1:7" ht="15" customHeight="1" x14ac:dyDescent="0.25">
      <c r="A287" s="13" t="s">
        <v>210</v>
      </c>
      <c r="B287" s="8">
        <v>4</v>
      </c>
      <c r="C287" s="8">
        <f t="shared" si="40"/>
        <v>75.999999999999957</v>
      </c>
      <c r="D287" s="8">
        <v>19.999999999999982</v>
      </c>
      <c r="E287" s="8">
        <v>55.999999999999979</v>
      </c>
      <c r="F287" s="8" t="s">
        <v>601</v>
      </c>
      <c r="G287" s="9" t="s">
        <v>601</v>
      </c>
    </row>
    <row r="288" spans="1:7" ht="15" customHeight="1" x14ac:dyDescent="0.25">
      <c r="A288" s="13" t="s">
        <v>211</v>
      </c>
      <c r="B288" s="8">
        <v>34</v>
      </c>
      <c r="C288" s="8">
        <f t="shared" si="40"/>
        <v>2126</v>
      </c>
      <c r="D288" s="8">
        <v>1417.0000000000009</v>
      </c>
      <c r="E288" s="8">
        <v>708.9999999999992</v>
      </c>
      <c r="F288" s="8" t="s">
        <v>601</v>
      </c>
      <c r="G288" s="9" t="s">
        <v>601</v>
      </c>
    </row>
    <row r="289" spans="1:7" ht="15" customHeight="1" x14ac:dyDescent="0.25">
      <c r="A289" s="13" t="s">
        <v>212</v>
      </c>
      <c r="B289" s="8">
        <v>61</v>
      </c>
      <c r="C289" s="8">
        <f t="shared" si="40"/>
        <v>5180.9999999999982</v>
      </c>
      <c r="D289" s="8">
        <v>4273.9999999999982</v>
      </c>
      <c r="E289" s="8">
        <v>715</v>
      </c>
      <c r="F289" s="8">
        <v>192.00000000000003</v>
      </c>
      <c r="G289" s="9">
        <v>173.00000000000006</v>
      </c>
    </row>
    <row r="290" spans="1:7" ht="15" customHeight="1" x14ac:dyDescent="0.25">
      <c r="A290" s="13" t="s">
        <v>213</v>
      </c>
      <c r="B290" s="8">
        <v>18</v>
      </c>
      <c r="C290" s="8">
        <f t="shared" si="40"/>
        <v>513</v>
      </c>
      <c r="D290" s="8">
        <v>359.99999999999989</v>
      </c>
      <c r="E290" s="8">
        <v>132.00000000000009</v>
      </c>
      <c r="F290" s="8">
        <v>21.000000000000018</v>
      </c>
      <c r="G290" s="9">
        <v>9.9999999999999947</v>
      </c>
    </row>
    <row r="291" spans="1:7" ht="15" customHeight="1" x14ac:dyDescent="0.25">
      <c r="A291" s="13" t="s">
        <v>214</v>
      </c>
      <c r="B291" s="8">
        <v>6</v>
      </c>
      <c r="C291" s="8">
        <f t="shared" si="40"/>
        <v>801.00000000000057</v>
      </c>
      <c r="D291" s="8">
        <v>683.00000000000057</v>
      </c>
      <c r="E291" s="8">
        <v>9.9999999999999911</v>
      </c>
      <c r="F291" s="8">
        <v>107.99999999999996</v>
      </c>
      <c r="G291" s="9">
        <v>107.99999999999996</v>
      </c>
    </row>
    <row r="292" spans="1:7" ht="21" customHeight="1" x14ac:dyDescent="0.25">
      <c r="A292" s="12" t="s">
        <v>216</v>
      </c>
      <c r="B292" s="6">
        <f t="shared" ref="B292:G292" si="42">SUM(B293:B299)</f>
        <v>728</v>
      </c>
      <c r="C292" s="6">
        <f t="shared" si="40"/>
        <v>70686.999999999971</v>
      </c>
      <c r="D292" s="6">
        <f t="shared" si="42"/>
        <v>49238</v>
      </c>
      <c r="E292" s="6">
        <f t="shared" si="42"/>
        <v>18664.999999999967</v>
      </c>
      <c r="F292" s="6">
        <f t="shared" si="42"/>
        <v>2784.0000000000018</v>
      </c>
      <c r="G292" s="7">
        <f t="shared" si="42"/>
        <v>1994.9999999999964</v>
      </c>
    </row>
    <row r="293" spans="1:7" ht="15" customHeight="1" x14ac:dyDescent="0.25">
      <c r="A293" s="13" t="s">
        <v>637</v>
      </c>
      <c r="B293" s="8">
        <v>43</v>
      </c>
      <c r="C293" s="8">
        <f t="shared" si="40"/>
        <v>2764.0000000000005</v>
      </c>
      <c r="D293" s="8">
        <v>2596.0000000000005</v>
      </c>
      <c r="E293" s="8">
        <v>168.00000000000017</v>
      </c>
      <c r="F293" s="8" t="s">
        <v>601</v>
      </c>
      <c r="G293" s="9" t="s">
        <v>601</v>
      </c>
    </row>
    <row r="294" spans="1:7" ht="15" customHeight="1" x14ac:dyDescent="0.25">
      <c r="A294" s="13" t="s">
        <v>215</v>
      </c>
      <c r="B294" s="8">
        <v>7</v>
      </c>
      <c r="C294" s="8">
        <f t="shared" si="40"/>
        <v>278.99999999999977</v>
      </c>
      <c r="D294" s="8">
        <v>270.99999999999977</v>
      </c>
      <c r="E294" s="8">
        <v>8.0000000000000018</v>
      </c>
      <c r="F294" s="8" t="s">
        <v>601</v>
      </c>
      <c r="G294" s="9" t="s">
        <v>601</v>
      </c>
    </row>
    <row r="295" spans="1:7" ht="15" customHeight="1" x14ac:dyDescent="0.25">
      <c r="A295" s="13" t="s">
        <v>216</v>
      </c>
      <c r="B295" s="8">
        <v>28</v>
      </c>
      <c r="C295" s="8">
        <f t="shared" si="40"/>
        <v>2180.0000000000009</v>
      </c>
      <c r="D295" s="8">
        <v>1901.0000000000007</v>
      </c>
      <c r="E295" s="8">
        <v>11.000000000000004</v>
      </c>
      <c r="F295" s="8">
        <v>268.00000000000006</v>
      </c>
      <c r="G295" s="9">
        <v>3.0000000000000018</v>
      </c>
    </row>
    <row r="296" spans="1:7" ht="15" customHeight="1" x14ac:dyDescent="0.25">
      <c r="A296" s="13" t="s">
        <v>217</v>
      </c>
      <c r="B296" s="8">
        <v>1</v>
      </c>
      <c r="C296" s="8">
        <f t="shared" si="40"/>
        <v>8</v>
      </c>
      <c r="D296" s="8">
        <v>4.9999999999999991</v>
      </c>
      <c r="E296" s="8" t="s">
        <v>601</v>
      </c>
      <c r="F296" s="8">
        <v>3.0000000000000013</v>
      </c>
      <c r="G296" s="9">
        <v>3.0000000000000013</v>
      </c>
    </row>
    <row r="297" spans="1:7" ht="15" customHeight="1" x14ac:dyDescent="0.25">
      <c r="A297" s="13" t="s">
        <v>218</v>
      </c>
      <c r="B297" s="8">
        <v>171</v>
      </c>
      <c r="C297" s="8">
        <f t="shared" si="40"/>
        <v>10770.000000000011</v>
      </c>
      <c r="D297" s="8">
        <v>8281.0000000000073</v>
      </c>
      <c r="E297" s="8">
        <v>1808.0000000000036</v>
      </c>
      <c r="F297" s="8">
        <v>680.99999999999943</v>
      </c>
      <c r="G297" s="9">
        <v>573.99999999999966</v>
      </c>
    </row>
    <row r="298" spans="1:7" ht="15" customHeight="1" x14ac:dyDescent="0.25">
      <c r="A298" s="13" t="s">
        <v>219</v>
      </c>
      <c r="B298" s="8">
        <v>459</v>
      </c>
      <c r="C298" s="8">
        <f t="shared" si="40"/>
        <v>53716.999999999956</v>
      </c>
      <c r="D298" s="8">
        <v>35214.999999999993</v>
      </c>
      <c r="E298" s="8">
        <v>16669.999999999964</v>
      </c>
      <c r="F298" s="8">
        <v>1832.000000000002</v>
      </c>
      <c r="G298" s="9">
        <v>1414.9999999999968</v>
      </c>
    </row>
    <row r="299" spans="1:7" ht="15" customHeight="1" x14ac:dyDescent="0.25">
      <c r="A299" s="13" t="s">
        <v>220</v>
      </c>
      <c r="B299" s="8">
        <v>19</v>
      </c>
      <c r="C299" s="8">
        <f t="shared" si="40"/>
        <v>968.99999999999989</v>
      </c>
      <c r="D299" s="8">
        <v>968.99999999999989</v>
      </c>
      <c r="E299" s="8" t="s">
        <v>601</v>
      </c>
      <c r="F299" s="8" t="s">
        <v>601</v>
      </c>
      <c r="G299" s="9" t="s">
        <v>601</v>
      </c>
    </row>
    <row r="300" spans="1:7" ht="21" customHeight="1" x14ac:dyDescent="0.25">
      <c r="A300" s="12" t="s">
        <v>226</v>
      </c>
      <c r="B300" s="6">
        <f>SUM(B301:B307)</f>
        <v>1207</v>
      </c>
      <c r="C300" s="6">
        <f t="shared" si="40"/>
        <v>103726</v>
      </c>
      <c r="D300" s="6">
        <f t="shared" ref="D300:G300" si="43">SUM(D301:D307)</f>
        <v>58046.999999999978</v>
      </c>
      <c r="E300" s="6">
        <f t="shared" si="43"/>
        <v>40326.000000000029</v>
      </c>
      <c r="F300" s="6">
        <f t="shared" si="43"/>
        <v>5352.9999999999991</v>
      </c>
      <c r="G300" s="7">
        <f t="shared" si="43"/>
        <v>2825.0000000000014</v>
      </c>
    </row>
    <row r="301" spans="1:7" ht="15" customHeight="1" x14ac:dyDescent="0.25">
      <c r="A301" s="13" t="s">
        <v>221</v>
      </c>
      <c r="B301" s="8">
        <v>167</v>
      </c>
      <c r="C301" s="8">
        <f t="shared" si="40"/>
        <v>13677.000000000016</v>
      </c>
      <c r="D301" s="8">
        <v>5709.0000000000055</v>
      </c>
      <c r="E301" s="8">
        <v>6924.0000000000109</v>
      </c>
      <c r="F301" s="8">
        <v>1043.9999999999998</v>
      </c>
      <c r="G301" s="9">
        <v>729.99999999999955</v>
      </c>
    </row>
    <row r="302" spans="1:7" ht="15" customHeight="1" x14ac:dyDescent="0.25">
      <c r="A302" s="13" t="s">
        <v>222</v>
      </c>
      <c r="B302" s="8">
        <v>221</v>
      </c>
      <c r="C302" s="8">
        <f t="shared" si="40"/>
        <v>19191.999999999996</v>
      </c>
      <c r="D302" s="8">
        <v>12824.999999999996</v>
      </c>
      <c r="E302" s="8">
        <v>4966.0000000000018</v>
      </c>
      <c r="F302" s="8">
        <v>1400.999999999998</v>
      </c>
      <c r="G302" s="9">
        <v>1328.0000000000005</v>
      </c>
    </row>
    <row r="303" spans="1:7" ht="15" customHeight="1" x14ac:dyDescent="0.25">
      <c r="A303" s="13" t="s">
        <v>223</v>
      </c>
      <c r="B303" s="8">
        <v>174</v>
      </c>
      <c r="C303" s="8">
        <f t="shared" si="40"/>
        <v>11542.999999999996</v>
      </c>
      <c r="D303" s="8">
        <v>5951.0000000000009</v>
      </c>
      <c r="E303" s="8">
        <v>5433.9999999999945</v>
      </c>
      <c r="F303" s="8">
        <v>157.99999999999991</v>
      </c>
      <c r="G303" s="9">
        <v>112.00000000000016</v>
      </c>
    </row>
    <row r="304" spans="1:7" ht="15" customHeight="1" x14ac:dyDescent="0.25">
      <c r="A304" s="13" t="s">
        <v>224</v>
      </c>
      <c r="B304" s="8">
        <v>112</v>
      </c>
      <c r="C304" s="8">
        <f t="shared" si="40"/>
        <v>14714.000000000004</v>
      </c>
      <c r="D304" s="8">
        <v>5182.9999999999982</v>
      </c>
      <c r="E304" s="8">
        <v>8497.0000000000055</v>
      </c>
      <c r="F304" s="8">
        <v>1034.0000000000002</v>
      </c>
      <c r="G304" s="9">
        <v>151.00000000000011</v>
      </c>
    </row>
    <row r="305" spans="1:7" ht="15" customHeight="1" x14ac:dyDescent="0.25">
      <c r="A305" s="13" t="s">
        <v>225</v>
      </c>
      <c r="B305" s="8">
        <v>204</v>
      </c>
      <c r="C305" s="8">
        <f t="shared" si="40"/>
        <v>11371.000000000004</v>
      </c>
      <c r="D305" s="8">
        <v>8737</v>
      </c>
      <c r="E305" s="8">
        <v>2620.0000000000036</v>
      </c>
      <c r="F305" s="8">
        <v>14.000000000000021</v>
      </c>
      <c r="G305" s="9">
        <v>14.000000000000021</v>
      </c>
    </row>
    <row r="306" spans="1:7" ht="15" customHeight="1" x14ac:dyDescent="0.25">
      <c r="A306" s="13" t="s">
        <v>226</v>
      </c>
      <c r="B306" s="8">
        <v>235</v>
      </c>
      <c r="C306" s="8">
        <f t="shared" si="40"/>
        <v>24439.999999999993</v>
      </c>
      <c r="D306" s="8">
        <v>14960.99999999998</v>
      </c>
      <c r="E306" s="8">
        <v>8185.0000000000136</v>
      </c>
      <c r="F306" s="8">
        <v>1294.0000000000016</v>
      </c>
      <c r="G306" s="9">
        <v>269.00000000000085</v>
      </c>
    </row>
    <row r="307" spans="1:7" ht="15" customHeight="1" x14ac:dyDescent="0.25">
      <c r="A307" s="13" t="s">
        <v>227</v>
      </c>
      <c r="B307" s="8">
        <v>94</v>
      </c>
      <c r="C307" s="8">
        <f t="shared" si="40"/>
        <v>8788.9999999999927</v>
      </c>
      <c r="D307" s="8">
        <v>4680.9999999999973</v>
      </c>
      <c r="E307" s="8">
        <v>3699.9999999999977</v>
      </c>
      <c r="F307" s="8">
        <v>407.99999999999909</v>
      </c>
      <c r="G307" s="9">
        <v>221.00000000000048</v>
      </c>
    </row>
    <row r="308" spans="1:7" ht="21" customHeight="1" x14ac:dyDescent="0.25">
      <c r="A308" s="4" t="s">
        <v>519</v>
      </c>
      <c r="B308" s="6">
        <f>+B309+B315+B323+B333+B342+B350+B359</f>
        <v>3582</v>
      </c>
      <c r="C308" s="6">
        <f t="shared" ref="C308:G308" si="44">+C309+C315+C323+C333+C342+C350+C359</f>
        <v>102206.99999999999</v>
      </c>
      <c r="D308" s="6">
        <f t="shared" si="44"/>
        <v>78099.999999999985</v>
      </c>
      <c r="E308" s="6">
        <f t="shared" si="44"/>
        <v>18557</v>
      </c>
      <c r="F308" s="6">
        <f t="shared" si="44"/>
        <v>5550</v>
      </c>
      <c r="G308" s="7">
        <f t="shared" si="44"/>
        <v>4404.9999999999973</v>
      </c>
    </row>
    <row r="309" spans="1:7" ht="21" customHeight="1" x14ac:dyDescent="0.25">
      <c r="A309" s="12" t="s">
        <v>558</v>
      </c>
      <c r="B309" s="6">
        <f>SUM(B310:B314)</f>
        <v>168</v>
      </c>
      <c r="C309" s="6">
        <f t="shared" ref="C309:C364" si="45">SUM(D309,E309,F309)</f>
        <v>4876.9999999999982</v>
      </c>
      <c r="D309" s="6">
        <f t="shared" ref="D309:G309" si="46">SUM(D310:D314)</f>
        <v>3606.9999999999991</v>
      </c>
      <c r="E309" s="6">
        <f t="shared" si="46"/>
        <v>1045.9999999999995</v>
      </c>
      <c r="F309" s="6">
        <f t="shared" si="46"/>
        <v>223.99999999999994</v>
      </c>
      <c r="G309" s="7">
        <f t="shared" si="46"/>
        <v>199.99999999999997</v>
      </c>
    </row>
    <row r="310" spans="1:7" ht="15" customHeight="1" x14ac:dyDescent="0.25">
      <c r="A310" s="13" t="s">
        <v>638</v>
      </c>
      <c r="B310" s="8">
        <v>28</v>
      </c>
      <c r="C310" s="8">
        <f t="shared" si="45"/>
        <v>599</v>
      </c>
      <c r="D310" s="8">
        <v>439.00000000000006</v>
      </c>
      <c r="E310" s="8">
        <v>140.99999999999994</v>
      </c>
      <c r="F310" s="8">
        <v>19.000000000000004</v>
      </c>
      <c r="G310" s="9">
        <v>19.000000000000004</v>
      </c>
    </row>
    <row r="311" spans="1:7" ht="15" customHeight="1" x14ac:dyDescent="0.25">
      <c r="A311" s="13" t="s">
        <v>228</v>
      </c>
      <c r="B311" s="8">
        <v>75</v>
      </c>
      <c r="C311" s="8">
        <f t="shared" si="45"/>
        <v>2349.9999999999991</v>
      </c>
      <c r="D311" s="8">
        <v>1913.9999999999991</v>
      </c>
      <c r="E311" s="8">
        <v>403.00000000000023</v>
      </c>
      <c r="F311" s="8">
        <v>33.000000000000007</v>
      </c>
      <c r="G311" s="9">
        <v>33.000000000000007</v>
      </c>
    </row>
    <row r="312" spans="1:7" ht="15" customHeight="1" x14ac:dyDescent="0.25">
      <c r="A312" s="13" t="s">
        <v>229</v>
      </c>
      <c r="B312" s="8">
        <v>36</v>
      </c>
      <c r="C312" s="8">
        <f t="shared" si="45"/>
        <v>1324</v>
      </c>
      <c r="D312" s="8">
        <v>738.00000000000045</v>
      </c>
      <c r="E312" s="8">
        <v>495.99999999999943</v>
      </c>
      <c r="F312" s="8">
        <v>89.999999999999972</v>
      </c>
      <c r="G312" s="9">
        <v>66.000000000000014</v>
      </c>
    </row>
    <row r="313" spans="1:7" ht="15" customHeight="1" x14ac:dyDescent="0.25">
      <c r="A313" s="13" t="s">
        <v>230</v>
      </c>
      <c r="B313" s="8">
        <v>15</v>
      </c>
      <c r="C313" s="8">
        <f t="shared" si="45"/>
        <v>386.99999999999966</v>
      </c>
      <c r="D313" s="8">
        <v>318.99999999999972</v>
      </c>
      <c r="E313" s="8">
        <v>6.0000000000000036</v>
      </c>
      <c r="F313" s="8">
        <v>61.99999999999995</v>
      </c>
      <c r="G313" s="9">
        <v>61.99999999999995</v>
      </c>
    </row>
    <row r="314" spans="1:7" ht="15" customHeight="1" x14ac:dyDescent="0.25">
      <c r="A314" s="13" t="s">
        <v>231</v>
      </c>
      <c r="B314" s="8">
        <v>14</v>
      </c>
      <c r="C314" s="8">
        <f t="shared" si="45"/>
        <v>217</v>
      </c>
      <c r="D314" s="8">
        <v>197</v>
      </c>
      <c r="E314" s="8" t="s">
        <v>601</v>
      </c>
      <c r="F314" s="8">
        <v>19.999999999999993</v>
      </c>
      <c r="G314" s="9">
        <v>19.999999999999993</v>
      </c>
    </row>
    <row r="315" spans="1:7" ht="21" customHeight="1" x14ac:dyDescent="0.25">
      <c r="A315" s="12" t="s">
        <v>85</v>
      </c>
      <c r="B315" s="6">
        <f>SUM(B316:B322)</f>
        <v>503</v>
      </c>
      <c r="C315" s="6">
        <f t="shared" si="45"/>
        <v>10332.999999999998</v>
      </c>
      <c r="D315" s="6">
        <f t="shared" ref="D315:G315" si="47">SUM(D316:D322)</f>
        <v>8127.9999999999982</v>
      </c>
      <c r="E315" s="6">
        <f t="shared" si="47"/>
        <v>1811</v>
      </c>
      <c r="F315" s="6">
        <f t="shared" si="47"/>
        <v>394.00000000000006</v>
      </c>
      <c r="G315" s="7">
        <f t="shared" si="47"/>
        <v>216.00000000000006</v>
      </c>
    </row>
    <row r="316" spans="1:7" ht="15" customHeight="1" x14ac:dyDescent="0.25">
      <c r="A316" s="13" t="s">
        <v>639</v>
      </c>
      <c r="B316" s="8">
        <v>96</v>
      </c>
      <c r="C316" s="8">
        <f t="shared" si="45"/>
        <v>1772.9999999999993</v>
      </c>
      <c r="D316" s="8">
        <v>1257.9999999999991</v>
      </c>
      <c r="E316" s="8">
        <v>429.00000000000023</v>
      </c>
      <c r="F316" s="8">
        <v>86</v>
      </c>
      <c r="G316" s="9">
        <v>46</v>
      </c>
    </row>
    <row r="317" spans="1:7" ht="15" customHeight="1" x14ac:dyDescent="0.25">
      <c r="A317" s="13" t="s">
        <v>232</v>
      </c>
      <c r="B317" s="8">
        <v>102</v>
      </c>
      <c r="C317" s="8">
        <f t="shared" si="45"/>
        <v>2555.9999999999982</v>
      </c>
      <c r="D317" s="8">
        <v>2356.9999999999982</v>
      </c>
      <c r="E317" s="8">
        <v>118.99999999999999</v>
      </c>
      <c r="F317" s="8">
        <v>80.000000000000014</v>
      </c>
      <c r="G317" s="9" t="s">
        <v>601</v>
      </c>
    </row>
    <row r="318" spans="1:7" ht="15" customHeight="1" x14ac:dyDescent="0.25">
      <c r="A318" s="13" t="s">
        <v>233</v>
      </c>
      <c r="B318" s="8">
        <v>39</v>
      </c>
      <c r="C318" s="8">
        <f t="shared" si="45"/>
        <v>918</v>
      </c>
      <c r="D318" s="8">
        <v>664.99999999999989</v>
      </c>
      <c r="E318" s="8">
        <v>152.00000000000011</v>
      </c>
      <c r="F318" s="8">
        <v>100.99999999999996</v>
      </c>
      <c r="G318" s="9">
        <v>59.000000000000007</v>
      </c>
    </row>
    <row r="319" spans="1:7" ht="15" customHeight="1" x14ac:dyDescent="0.25">
      <c r="A319" s="13" t="s">
        <v>234</v>
      </c>
      <c r="B319" s="8">
        <v>75</v>
      </c>
      <c r="C319" s="8">
        <f t="shared" si="45"/>
        <v>1570.9999999999998</v>
      </c>
      <c r="D319" s="8">
        <v>1400.9999999999995</v>
      </c>
      <c r="E319" s="8">
        <v>170.00000000000014</v>
      </c>
      <c r="F319" s="8" t="s">
        <v>601</v>
      </c>
      <c r="G319" s="9" t="s">
        <v>601</v>
      </c>
    </row>
    <row r="320" spans="1:7" ht="15" customHeight="1" x14ac:dyDescent="0.25">
      <c r="A320" s="13" t="s">
        <v>235</v>
      </c>
      <c r="B320" s="8">
        <v>68</v>
      </c>
      <c r="C320" s="8">
        <f t="shared" si="45"/>
        <v>1416</v>
      </c>
      <c r="D320" s="8">
        <v>907.00000000000023</v>
      </c>
      <c r="E320" s="8">
        <v>507.99999999999966</v>
      </c>
      <c r="F320" s="8">
        <v>1.0000000000000002</v>
      </c>
      <c r="G320" s="9">
        <v>1.0000000000000002</v>
      </c>
    </row>
    <row r="321" spans="1:7" ht="15" customHeight="1" x14ac:dyDescent="0.25">
      <c r="A321" s="13" t="s">
        <v>236</v>
      </c>
      <c r="B321" s="8">
        <v>76</v>
      </c>
      <c r="C321" s="8">
        <f t="shared" si="45"/>
        <v>1318.0000000000009</v>
      </c>
      <c r="D321" s="8">
        <v>1026.0000000000009</v>
      </c>
      <c r="E321" s="8">
        <v>196.00000000000003</v>
      </c>
      <c r="F321" s="8">
        <v>96.000000000000057</v>
      </c>
      <c r="G321" s="9">
        <v>95.000000000000043</v>
      </c>
    </row>
    <row r="322" spans="1:7" ht="15" customHeight="1" x14ac:dyDescent="0.25">
      <c r="A322" s="13" t="s">
        <v>237</v>
      </c>
      <c r="B322" s="8">
        <v>47</v>
      </c>
      <c r="C322" s="8">
        <f t="shared" si="45"/>
        <v>781.00000000000045</v>
      </c>
      <c r="D322" s="8">
        <v>514.00000000000045</v>
      </c>
      <c r="E322" s="8">
        <v>237.00000000000006</v>
      </c>
      <c r="F322" s="8">
        <v>30.000000000000032</v>
      </c>
      <c r="G322" s="9">
        <v>15.000000000000005</v>
      </c>
    </row>
    <row r="323" spans="1:7" ht="21" customHeight="1" x14ac:dyDescent="0.25">
      <c r="A323" s="12" t="s">
        <v>559</v>
      </c>
      <c r="B323" s="6">
        <f>SUM(B324:B332)</f>
        <v>641</v>
      </c>
      <c r="C323" s="6">
        <f t="shared" si="45"/>
        <v>16961.999999999996</v>
      </c>
      <c r="D323" s="6">
        <f t="shared" ref="D323:G323" si="48">SUM(D324:D332)</f>
        <v>12909.999999999993</v>
      </c>
      <c r="E323" s="6">
        <f t="shared" si="48"/>
        <v>3380.0000000000023</v>
      </c>
      <c r="F323" s="6">
        <f t="shared" si="48"/>
        <v>672.00000000000011</v>
      </c>
      <c r="G323" s="7">
        <f t="shared" si="48"/>
        <v>415.0000000000004</v>
      </c>
    </row>
    <row r="324" spans="1:7" ht="15" customHeight="1" x14ac:dyDescent="0.25">
      <c r="A324" s="13" t="s">
        <v>640</v>
      </c>
      <c r="B324" s="8">
        <v>141</v>
      </c>
      <c r="C324" s="8">
        <f t="shared" si="45"/>
        <v>3408.9999999999964</v>
      </c>
      <c r="D324" s="8">
        <v>2236.999999999995</v>
      </c>
      <c r="E324" s="8">
        <v>1038.0000000000011</v>
      </c>
      <c r="F324" s="8">
        <v>133.99999999999994</v>
      </c>
      <c r="G324" s="9">
        <v>83.000000000000099</v>
      </c>
    </row>
    <row r="325" spans="1:7" ht="15" customHeight="1" x14ac:dyDescent="0.25">
      <c r="A325" s="13" t="s">
        <v>238</v>
      </c>
      <c r="B325" s="8">
        <v>49</v>
      </c>
      <c r="C325" s="8">
        <f t="shared" si="45"/>
        <v>1404.0000000000007</v>
      </c>
      <c r="D325" s="8">
        <v>790.00000000000034</v>
      </c>
      <c r="E325" s="8">
        <v>427.00000000000011</v>
      </c>
      <c r="F325" s="8">
        <v>187.00000000000017</v>
      </c>
      <c r="G325" s="9">
        <v>187.00000000000017</v>
      </c>
    </row>
    <row r="326" spans="1:7" ht="15" customHeight="1" x14ac:dyDescent="0.25">
      <c r="A326" s="13" t="s">
        <v>239</v>
      </c>
      <c r="B326" s="8">
        <v>65</v>
      </c>
      <c r="C326" s="8">
        <f t="shared" si="45"/>
        <v>1922.0000000000011</v>
      </c>
      <c r="D326" s="8">
        <v>1406.0000000000009</v>
      </c>
      <c r="E326" s="8">
        <v>466.00000000000028</v>
      </c>
      <c r="F326" s="8">
        <v>49.999999999999993</v>
      </c>
      <c r="G326" s="9" t="s">
        <v>601</v>
      </c>
    </row>
    <row r="327" spans="1:7" ht="15" customHeight="1" x14ac:dyDescent="0.25">
      <c r="A327" s="13" t="s">
        <v>240</v>
      </c>
      <c r="B327" s="8">
        <v>54</v>
      </c>
      <c r="C327" s="8">
        <f t="shared" si="45"/>
        <v>1418.0000000000002</v>
      </c>
      <c r="D327" s="8">
        <v>1301.0000000000002</v>
      </c>
      <c r="E327" s="8">
        <v>117.00000000000007</v>
      </c>
      <c r="F327" s="8" t="s">
        <v>601</v>
      </c>
      <c r="G327" s="9" t="s">
        <v>601</v>
      </c>
    </row>
    <row r="328" spans="1:7" ht="15" customHeight="1" x14ac:dyDescent="0.25">
      <c r="A328" s="13" t="s">
        <v>241</v>
      </c>
      <c r="B328" s="8">
        <v>48</v>
      </c>
      <c r="C328" s="8">
        <f t="shared" si="45"/>
        <v>1116.9999999999993</v>
      </c>
      <c r="D328" s="8">
        <v>913.99999999999932</v>
      </c>
      <c r="E328" s="8">
        <v>191.99999999999994</v>
      </c>
      <c r="F328" s="8">
        <v>11.000000000000012</v>
      </c>
      <c r="G328" s="9">
        <v>11.000000000000012</v>
      </c>
    </row>
    <row r="329" spans="1:7" ht="15" customHeight="1" x14ac:dyDescent="0.25">
      <c r="A329" s="13" t="s">
        <v>242</v>
      </c>
      <c r="B329" s="8">
        <v>56</v>
      </c>
      <c r="C329" s="8">
        <f t="shared" si="45"/>
        <v>2006.0000000000011</v>
      </c>
      <c r="D329" s="8">
        <v>1392.0000000000007</v>
      </c>
      <c r="E329" s="8">
        <v>414.00000000000051</v>
      </c>
      <c r="F329" s="8">
        <v>200.00000000000003</v>
      </c>
      <c r="G329" s="9">
        <v>78.000000000000099</v>
      </c>
    </row>
    <row r="330" spans="1:7" ht="15" customHeight="1" x14ac:dyDescent="0.25">
      <c r="A330" s="13" t="s">
        <v>243</v>
      </c>
      <c r="B330" s="8">
        <v>116</v>
      </c>
      <c r="C330" s="8">
        <f t="shared" si="45"/>
        <v>2978.9999999999973</v>
      </c>
      <c r="D330" s="8">
        <v>2416.9999999999973</v>
      </c>
      <c r="E330" s="8">
        <v>502</v>
      </c>
      <c r="F330" s="8">
        <v>60.000000000000014</v>
      </c>
      <c r="G330" s="9">
        <v>29.999999999999986</v>
      </c>
    </row>
    <row r="331" spans="1:7" ht="15" customHeight="1" x14ac:dyDescent="0.25">
      <c r="A331" s="13" t="s">
        <v>244</v>
      </c>
      <c r="B331" s="8">
        <v>64</v>
      </c>
      <c r="C331" s="8">
        <f t="shared" si="45"/>
        <v>1586.0000000000009</v>
      </c>
      <c r="D331" s="8">
        <v>1474.0000000000009</v>
      </c>
      <c r="E331" s="8">
        <v>108.00000000000001</v>
      </c>
      <c r="F331" s="8">
        <v>3.9999999999999996</v>
      </c>
      <c r="G331" s="9">
        <v>3.9999999999999996</v>
      </c>
    </row>
    <row r="332" spans="1:7" ht="15" customHeight="1" x14ac:dyDescent="0.25">
      <c r="A332" s="13" t="s">
        <v>245</v>
      </c>
      <c r="B332" s="8">
        <v>48</v>
      </c>
      <c r="C332" s="8">
        <f t="shared" si="45"/>
        <v>1121</v>
      </c>
      <c r="D332" s="8">
        <v>979</v>
      </c>
      <c r="E332" s="8">
        <v>115.99999999999993</v>
      </c>
      <c r="F332" s="8">
        <v>26</v>
      </c>
      <c r="G332" s="9">
        <v>22.000000000000018</v>
      </c>
    </row>
    <row r="333" spans="1:7" ht="21" customHeight="1" x14ac:dyDescent="0.25">
      <c r="A333" s="12" t="s">
        <v>560</v>
      </c>
      <c r="B333" s="6">
        <f>SUM(B334:B341)</f>
        <v>864</v>
      </c>
      <c r="C333" s="6">
        <f t="shared" si="45"/>
        <v>24388.999999999996</v>
      </c>
      <c r="D333" s="6">
        <f t="shared" ref="D333:G333" si="49">SUM(D334:D341)</f>
        <v>16861.999999999996</v>
      </c>
      <c r="E333" s="6">
        <f t="shared" si="49"/>
        <v>5712</v>
      </c>
      <c r="F333" s="6">
        <f t="shared" si="49"/>
        <v>1814.9999999999993</v>
      </c>
      <c r="G333" s="7">
        <f t="shared" si="49"/>
        <v>1511.9999999999964</v>
      </c>
    </row>
    <row r="334" spans="1:7" ht="15" customHeight="1" x14ac:dyDescent="0.25">
      <c r="A334" s="13" t="s">
        <v>641</v>
      </c>
      <c r="B334" s="8">
        <v>177</v>
      </c>
      <c r="C334" s="8">
        <f t="shared" si="45"/>
        <v>6330.9999999999964</v>
      </c>
      <c r="D334" s="8">
        <v>4067.9999999999991</v>
      </c>
      <c r="E334" s="8">
        <v>1360.9999999999973</v>
      </c>
      <c r="F334" s="8">
        <v>902.00000000000011</v>
      </c>
      <c r="G334" s="9">
        <v>867.99999999999704</v>
      </c>
    </row>
    <row r="335" spans="1:7" ht="15" customHeight="1" x14ac:dyDescent="0.25">
      <c r="A335" s="13" t="s">
        <v>246</v>
      </c>
      <c r="B335" s="8">
        <v>58</v>
      </c>
      <c r="C335" s="8">
        <f t="shared" si="45"/>
        <v>1179.0000000000014</v>
      </c>
      <c r="D335" s="8">
        <v>774.00000000000102</v>
      </c>
      <c r="E335" s="8">
        <v>380.0000000000004</v>
      </c>
      <c r="F335" s="8">
        <v>25</v>
      </c>
      <c r="G335" s="9">
        <v>1.9999999999999996</v>
      </c>
    </row>
    <row r="336" spans="1:7" ht="15" customHeight="1" x14ac:dyDescent="0.25">
      <c r="A336" s="13" t="s">
        <v>247</v>
      </c>
      <c r="B336" s="8">
        <v>155</v>
      </c>
      <c r="C336" s="8">
        <f t="shared" si="45"/>
        <v>3155.0000000000005</v>
      </c>
      <c r="D336" s="8">
        <v>2791.0000000000005</v>
      </c>
      <c r="E336" s="8">
        <v>326.99999999999983</v>
      </c>
      <c r="F336" s="8">
        <v>36.999999999999979</v>
      </c>
      <c r="G336" s="9">
        <v>36.999999999999979</v>
      </c>
    </row>
    <row r="337" spans="1:7" ht="15" customHeight="1" x14ac:dyDescent="0.25">
      <c r="A337" s="13" t="s">
        <v>59</v>
      </c>
      <c r="B337" s="8">
        <v>116</v>
      </c>
      <c r="C337" s="8">
        <f t="shared" si="45"/>
        <v>4415</v>
      </c>
      <c r="D337" s="8">
        <v>2403.9999999999995</v>
      </c>
      <c r="E337" s="8">
        <v>1375.0000000000014</v>
      </c>
      <c r="F337" s="8">
        <v>635.9999999999992</v>
      </c>
      <c r="G337" s="9">
        <v>586.9999999999992</v>
      </c>
    </row>
    <row r="338" spans="1:7" ht="15" customHeight="1" x14ac:dyDescent="0.25">
      <c r="A338" s="13" t="s">
        <v>248</v>
      </c>
      <c r="B338" s="8">
        <v>121</v>
      </c>
      <c r="C338" s="8">
        <f t="shared" si="45"/>
        <v>2910.9999999999964</v>
      </c>
      <c r="D338" s="8">
        <v>2022.9999999999952</v>
      </c>
      <c r="E338" s="8">
        <v>843.00000000000102</v>
      </c>
      <c r="F338" s="8">
        <v>44.999999999999943</v>
      </c>
      <c r="G338" s="9">
        <v>7.0000000000000107</v>
      </c>
    </row>
    <row r="339" spans="1:7" ht="15" customHeight="1" x14ac:dyDescent="0.25">
      <c r="A339" s="13" t="s">
        <v>249</v>
      </c>
      <c r="B339" s="8">
        <v>65</v>
      </c>
      <c r="C339" s="8">
        <f t="shared" si="45"/>
        <v>1700.9999999999995</v>
      </c>
      <c r="D339" s="8">
        <v>1228.9999999999993</v>
      </c>
      <c r="E339" s="8">
        <v>351.00000000000011</v>
      </c>
      <c r="F339" s="8">
        <v>121.00000000000003</v>
      </c>
      <c r="G339" s="9">
        <v>6.0000000000000018</v>
      </c>
    </row>
    <row r="340" spans="1:7" ht="15" customHeight="1" x14ac:dyDescent="0.25">
      <c r="A340" s="13" t="s">
        <v>250</v>
      </c>
      <c r="B340" s="8">
        <v>89</v>
      </c>
      <c r="C340" s="8">
        <f t="shared" si="45"/>
        <v>2933.0000000000018</v>
      </c>
      <c r="D340" s="8">
        <v>1992.0000000000016</v>
      </c>
      <c r="E340" s="8">
        <v>892.00000000000011</v>
      </c>
      <c r="F340" s="8">
        <v>48.999999999999964</v>
      </c>
      <c r="G340" s="9">
        <v>4.9999999999999964</v>
      </c>
    </row>
    <row r="341" spans="1:7" ht="15" customHeight="1" x14ac:dyDescent="0.25">
      <c r="A341" s="13" t="s">
        <v>251</v>
      </c>
      <c r="B341" s="8">
        <v>83</v>
      </c>
      <c r="C341" s="8">
        <f t="shared" si="45"/>
        <v>1763.9999999999986</v>
      </c>
      <c r="D341" s="8">
        <v>1580.9999999999986</v>
      </c>
      <c r="E341" s="8">
        <v>183.00000000000003</v>
      </c>
      <c r="F341" s="8" t="s">
        <v>601</v>
      </c>
      <c r="G341" s="9" t="s">
        <v>601</v>
      </c>
    </row>
    <row r="342" spans="1:7" ht="21" customHeight="1" x14ac:dyDescent="0.25">
      <c r="A342" s="12" t="s">
        <v>561</v>
      </c>
      <c r="B342" s="6">
        <f>SUM(B343:B349)</f>
        <v>513</v>
      </c>
      <c r="C342" s="6">
        <f t="shared" si="45"/>
        <v>21513.000000000004</v>
      </c>
      <c r="D342" s="6">
        <f t="shared" ref="D342:G342" si="50">SUM(D343:D349)</f>
        <v>18860.000000000004</v>
      </c>
      <c r="E342" s="6">
        <f t="shared" si="50"/>
        <v>1939.9999999999995</v>
      </c>
      <c r="F342" s="6">
        <f t="shared" si="50"/>
        <v>713.00000000000034</v>
      </c>
      <c r="G342" s="7">
        <f t="shared" si="50"/>
        <v>712.00000000000034</v>
      </c>
    </row>
    <row r="343" spans="1:7" ht="15" customHeight="1" x14ac:dyDescent="0.25">
      <c r="A343" s="13" t="s">
        <v>642</v>
      </c>
      <c r="B343" s="8">
        <v>191</v>
      </c>
      <c r="C343" s="8">
        <f t="shared" si="45"/>
        <v>7479.0000000000045</v>
      </c>
      <c r="D343" s="8">
        <v>6491.0000000000045</v>
      </c>
      <c r="E343" s="8">
        <v>505.99999999999966</v>
      </c>
      <c r="F343" s="8">
        <v>482.00000000000017</v>
      </c>
      <c r="G343" s="9">
        <v>482.00000000000017</v>
      </c>
    </row>
    <row r="344" spans="1:7" ht="15" customHeight="1" x14ac:dyDescent="0.25">
      <c r="A344" s="13" t="s">
        <v>48</v>
      </c>
      <c r="B344" s="8">
        <v>65</v>
      </c>
      <c r="C344" s="8">
        <f t="shared" si="45"/>
        <v>2494.9999999999982</v>
      </c>
      <c r="D344" s="8">
        <v>2355.9999999999982</v>
      </c>
      <c r="E344" s="8">
        <v>117.00000000000003</v>
      </c>
      <c r="F344" s="8">
        <v>22.000000000000032</v>
      </c>
      <c r="G344" s="9">
        <v>22.000000000000032</v>
      </c>
    </row>
    <row r="345" spans="1:7" ht="15" customHeight="1" x14ac:dyDescent="0.25">
      <c r="A345" s="13" t="s">
        <v>252</v>
      </c>
      <c r="B345" s="8">
        <v>52</v>
      </c>
      <c r="C345" s="8">
        <f t="shared" si="45"/>
        <v>1621.0000000000009</v>
      </c>
      <c r="D345" s="8">
        <v>1406.0000000000011</v>
      </c>
      <c r="E345" s="8">
        <v>212.99999999999974</v>
      </c>
      <c r="F345" s="8">
        <v>1.9999999999999996</v>
      </c>
      <c r="G345" s="9">
        <v>1.9999999999999996</v>
      </c>
    </row>
    <row r="346" spans="1:7" ht="15" customHeight="1" x14ac:dyDescent="0.25">
      <c r="A346" s="13" t="s">
        <v>253</v>
      </c>
      <c r="B346" s="8">
        <v>23</v>
      </c>
      <c r="C346" s="8">
        <f t="shared" si="45"/>
        <v>373.00000000000028</v>
      </c>
      <c r="D346" s="8">
        <v>241.00000000000017</v>
      </c>
      <c r="E346" s="8">
        <v>132.00000000000011</v>
      </c>
      <c r="F346" s="8" t="s">
        <v>601</v>
      </c>
      <c r="G346" s="9" t="s">
        <v>601</v>
      </c>
    </row>
    <row r="347" spans="1:7" ht="15" customHeight="1" x14ac:dyDescent="0.25">
      <c r="A347" s="13" t="s">
        <v>254</v>
      </c>
      <c r="B347" s="8">
        <v>59</v>
      </c>
      <c r="C347" s="8">
        <f t="shared" si="45"/>
        <v>4986.9999999999991</v>
      </c>
      <c r="D347" s="8">
        <v>4442.9999999999991</v>
      </c>
      <c r="E347" s="8">
        <v>534.00000000000023</v>
      </c>
      <c r="F347" s="8">
        <v>9.9999999999999876</v>
      </c>
      <c r="G347" s="9">
        <v>9.0000000000000053</v>
      </c>
    </row>
    <row r="348" spans="1:7" ht="15" customHeight="1" x14ac:dyDescent="0.25">
      <c r="A348" s="13" t="s">
        <v>255</v>
      </c>
      <c r="B348" s="8">
        <v>72</v>
      </c>
      <c r="C348" s="8">
        <f t="shared" si="45"/>
        <v>1850.0000000000005</v>
      </c>
      <c r="D348" s="8">
        <v>1602.0000000000007</v>
      </c>
      <c r="E348" s="8">
        <v>247.99999999999989</v>
      </c>
      <c r="F348" s="8" t="s">
        <v>601</v>
      </c>
      <c r="G348" s="9" t="s">
        <v>601</v>
      </c>
    </row>
    <row r="349" spans="1:7" ht="15" customHeight="1" x14ac:dyDescent="0.25">
      <c r="A349" s="13" t="s">
        <v>256</v>
      </c>
      <c r="B349" s="8">
        <v>51</v>
      </c>
      <c r="C349" s="8">
        <f t="shared" si="45"/>
        <v>2708.0000000000014</v>
      </c>
      <c r="D349" s="8">
        <v>2321.0000000000014</v>
      </c>
      <c r="E349" s="8">
        <v>190.00000000000006</v>
      </c>
      <c r="F349" s="8">
        <v>197.00000000000011</v>
      </c>
      <c r="G349" s="9">
        <v>197.00000000000011</v>
      </c>
    </row>
    <row r="350" spans="1:7" ht="21" customHeight="1" x14ac:dyDescent="0.25">
      <c r="A350" s="12" t="s">
        <v>562</v>
      </c>
      <c r="B350" s="6">
        <f>SUM(B351:B358)</f>
        <v>668</v>
      </c>
      <c r="C350" s="6">
        <f t="shared" si="45"/>
        <v>17016</v>
      </c>
      <c r="D350" s="6">
        <f t="shared" ref="D350:G350" si="51">SUM(D351:D358)</f>
        <v>12780</v>
      </c>
      <c r="E350" s="6">
        <f t="shared" si="51"/>
        <v>3031.9999999999991</v>
      </c>
      <c r="F350" s="6">
        <f t="shared" si="51"/>
        <v>1204.0000000000005</v>
      </c>
      <c r="G350" s="7">
        <f t="shared" si="51"/>
        <v>1048.0000000000002</v>
      </c>
    </row>
    <row r="351" spans="1:7" ht="15" customHeight="1" x14ac:dyDescent="0.25">
      <c r="A351" s="13" t="s">
        <v>643</v>
      </c>
      <c r="B351" s="8">
        <v>11</v>
      </c>
      <c r="C351" s="8">
        <f t="shared" si="45"/>
        <v>239.00000000000009</v>
      </c>
      <c r="D351" s="8">
        <v>218.00000000000006</v>
      </c>
      <c r="E351" s="8">
        <v>21.000000000000021</v>
      </c>
      <c r="F351" s="8" t="s">
        <v>601</v>
      </c>
      <c r="G351" s="9" t="s">
        <v>601</v>
      </c>
    </row>
    <row r="352" spans="1:7" ht="15" customHeight="1" x14ac:dyDescent="0.25">
      <c r="A352" s="13" t="s">
        <v>257</v>
      </c>
      <c r="B352" s="8">
        <v>112</v>
      </c>
      <c r="C352" s="8">
        <f t="shared" si="45"/>
        <v>2781.0000000000014</v>
      </c>
      <c r="D352" s="8">
        <v>2072.0000000000018</v>
      </c>
      <c r="E352" s="8">
        <v>359.99999999999966</v>
      </c>
      <c r="F352" s="8">
        <v>348.99999999999989</v>
      </c>
      <c r="G352" s="9">
        <v>333.99999999999994</v>
      </c>
    </row>
    <row r="353" spans="1:7" ht="15" customHeight="1" x14ac:dyDescent="0.25">
      <c r="A353" s="13" t="s">
        <v>258</v>
      </c>
      <c r="B353" s="8">
        <v>78</v>
      </c>
      <c r="C353" s="8">
        <f t="shared" si="45"/>
        <v>1703.0000000000002</v>
      </c>
      <c r="D353" s="8">
        <v>1321.0000000000002</v>
      </c>
      <c r="E353" s="8">
        <v>178.00000000000009</v>
      </c>
      <c r="F353" s="8">
        <v>204.00000000000003</v>
      </c>
      <c r="G353" s="9">
        <v>123.99999999999989</v>
      </c>
    </row>
    <row r="354" spans="1:7" ht="15" customHeight="1" x14ac:dyDescent="0.25">
      <c r="A354" s="13" t="s">
        <v>259</v>
      </c>
      <c r="B354" s="8">
        <v>63</v>
      </c>
      <c r="C354" s="8">
        <f t="shared" si="45"/>
        <v>1848.9999999999973</v>
      </c>
      <c r="D354" s="8">
        <v>1228.9999999999977</v>
      </c>
      <c r="E354" s="8">
        <v>500.99999999999966</v>
      </c>
      <c r="F354" s="8">
        <v>119.0000000000001</v>
      </c>
      <c r="G354" s="9">
        <v>119.0000000000001</v>
      </c>
    </row>
    <row r="355" spans="1:7" ht="15" customHeight="1" x14ac:dyDescent="0.25">
      <c r="A355" s="13" t="s">
        <v>260</v>
      </c>
      <c r="B355" s="8">
        <v>82</v>
      </c>
      <c r="C355" s="8">
        <f t="shared" si="45"/>
        <v>1946.0000000000027</v>
      </c>
      <c r="D355" s="8">
        <v>1480.0000000000023</v>
      </c>
      <c r="E355" s="8">
        <v>309.00000000000028</v>
      </c>
      <c r="F355" s="8">
        <v>157.00000000000023</v>
      </c>
      <c r="G355" s="9">
        <v>157.00000000000023</v>
      </c>
    </row>
    <row r="356" spans="1:7" ht="15" customHeight="1" x14ac:dyDescent="0.25">
      <c r="A356" s="13" t="s">
        <v>261</v>
      </c>
      <c r="B356" s="8">
        <v>69</v>
      </c>
      <c r="C356" s="8">
        <f t="shared" si="45"/>
        <v>2444.9999999999991</v>
      </c>
      <c r="D356" s="8">
        <v>1711.9999999999989</v>
      </c>
      <c r="E356" s="8">
        <v>497</v>
      </c>
      <c r="F356" s="8">
        <v>236.00000000000011</v>
      </c>
      <c r="G356" s="9">
        <v>207.00000000000017</v>
      </c>
    </row>
    <row r="357" spans="1:7" ht="15" customHeight="1" x14ac:dyDescent="0.25">
      <c r="A357" s="13" t="s">
        <v>262</v>
      </c>
      <c r="B357" s="8">
        <v>128</v>
      </c>
      <c r="C357" s="8">
        <f t="shared" si="45"/>
        <v>3321</v>
      </c>
      <c r="D357" s="8">
        <v>2599</v>
      </c>
      <c r="E357" s="8">
        <v>655.99999999999989</v>
      </c>
      <c r="F357" s="8">
        <v>65.999999999999986</v>
      </c>
      <c r="G357" s="9">
        <v>34.000000000000014</v>
      </c>
    </row>
    <row r="358" spans="1:7" ht="15" customHeight="1" x14ac:dyDescent="0.25">
      <c r="A358" s="13" t="s">
        <v>263</v>
      </c>
      <c r="B358" s="8">
        <v>125</v>
      </c>
      <c r="C358" s="8">
        <f t="shared" si="45"/>
        <v>2732.0000000000005</v>
      </c>
      <c r="D358" s="8">
        <v>2149.0000000000009</v>
      </c>
      <c r="E358" s="8">
        <v>509.99999999999955</v>
      </c>
      <c r="F358" s="8">
        <v>73.000000000000071</v>
      </c>
      <c r="G358" s="9">
        <v>73.000000000000071</v>
      </c>
    </row>
    <row r="359" spans="1:7" ht="21" customHeight="1" x14ac:dyDescent="0.25">
      <c r="A359" s="12" t="s">
        <v>563</v>
      </c>
      <c r="B359" s="6">
        <f>SUM(B360:B364)</f>
        <v>225</v>
      </c>
      <c r="C359" s="6">
        <f t="shared" si="45"/>
        <v>7117.0000000000018</v>
      </c>
      <c r="D359" s="6">
        <f t="shared" ref="D359:G359" si="52">SUM(D360:D364)</f>
        <v>4953</v>
      </c>
      <c r="E359" s="6">
        <f t="shared" si="52"/>
        <v>1636.0000000000007</v>
      </c>
      <c r="F359" s="6">
        <f t="shared" si="52"/>
        <v>528.00000000000045</v>
      </c>
      <c r="G359" s="7">
        <f t="shared" si="52"/>
        <v>302.0000000000004</v>
      </c>
    </row>
    <row r="360" spans="1:7" ht="15" customHeight="1" x14ac:dyDescent="0.25">
      <c r="A360" s="13" t="s">
        <v>644</v>
      </c>
      <c r="B360" s="8">
        <v>23</v>
      </c>
      <c r="C360" s="8">
        <f t="shared" si="45"/>
        <v>672.00000000000057</v>
      </c>
      <c r="D360" s="8">
        <v>341.00000000000017</v>
      </c>
      <c r="E360" s="8">
        <v>133.00000000000006</v>
      </c>
      <c r="F360" s="8">
        <v>198.00000000000037</v>
      </c>
      <c r="G360" s="9">
        <v>198.00000000000037</v>
      </c>
    </row>
    <row r="361" spans="1:7" ht="15" customHeight="1" x14ac:dyDescent="0.25">
      <c r="A361" s="13" t="s">
        <v>264</v>
      </c>
      <c r="B361" s="8">
        <v>51</v>
      </c>
      <c r="C361" s="8">
        <f t="shared" si="45"/>
        <v>1380.9999999999989</v>
      </c>
      <c r="D361" s="8">
        <v>953.99999999999898</v>
      </c>
      <c r="E361" s="8">
        <v>426.99999999999994</v>
      </c>
      <c r="F361" s="8" t="s">
        <v>601</v>
      </c>
      <c r="G361" s="9" t="s">
        <v>601</v>
      </c>
    </row>
    <row r="362" spans="1:7" ht="15" customHeight="1" x14ac:dyDescent="0.25">
      <c r="A362" s="13" t="s">
        <v>265</v>
      </c>
      <c r="B362" s="8">
        <v>67</v>
      </c>
      <c r="C362" s="8">
        <f t="shared" si="45"/>
        <v>1701.0000000000009</v>
      </c>
      <c r="D362" s="8">
        <v>1202.0000000000005</v>
      </c>
      <c r="E362" s="8">
        <v>336.00000000000045</v>
      </c>
      <c r="F362" s="8">
        <v>162.99999999999994</v>
      </c>
      <c r="G362" s="9">
        <v>31.999999999999993</v>
      </c>
    </row>
    <row r="363" spans="1:7" ht="15" customHeight="1" x14ac:dyDescent="0.25">
      <c r="A363" s="13" t="s">
        <v>266</v>
      </c>
      <c r="B363" s="8">
        <v>60</v>
      </c>
      <c r="C363" s="8">
        <f t="shared" si="45"/>
        <v>2208.0000000000009</v>
      </c>
      <c r="D363" s="8">
        <v>1396.0000000000005</v>
      </c>
      <c r="E363" s="8">
        <v>683.00000000000023</v>
      </c>
      <c r="F363" s="8">
        <v>129.00000000000014</v>
      </c>
      <c r="G363" s="9">
        <v>34</v>
      </c>
    </row>
    <row r="364" spans="1:7" ht="15" customHeight="1" x14ac:dyDescent="0.25">
      <c r="A364" s="13" t="s">
        <v>267</v>
      </c>
      <c r="B364" s="8">
        <v>24</v>
      </c>
      <c r="C364" s="8">
        <f t="shared" si="45"/>
        <v>1154.9999999999995</v>
      </c>
      <c r="D364" s="8">
        <v>1059.9999999999995</v>
      </c>
      <c r="E364" s="8">
        <v>57.000000000000021</v>
      </c>
      <c r="F364" s="8">
        <v>38.00000000000005</v>
      </c>
      <c r="G364" s="9">
        <v>38.00000000000005</v>
      </c>
    </row>
    <row r="365" spans="1:7" ht="21" customHeight="1" x14ac:dyDescent="0.25">
      <c r="A365" s="4" t="s">
        <v>565</v>
      </c>
      <c r="B365" s="6">
        <f>+B366+B377+B402+B418+B430+B436+B442</f>
        <v>4350</v>
      </c>
      <c r="C365" s="6">
        <f t="shared" ref="C365:G365" si="53">+C366+C377+C402+C418+C430+C436+C442</f>
        <v>202658</v>
      </c>
      <c r="D365" s="6">
        <f t="shared" si="53"/>
        <v>135799</v>
      </c>
      <c r="E365" s="6">
        <f t="shared" si="53"/>
        <v>52378.999999999993</v>
      </c>
      <c r="F365" s="6">
        <f t="shared" si="53"/>
        <v>14480</v>
      </c>
      <c r="G365" s="7">
        <f t="shared" si="53"/>
        <v>9702.9999999999964</v>
      </c>
    </row>
    <row r="366" spans="1:7" ht="21" customHeight="1" x14ac:dyDescent="0.25">
      <c r="A366" s="12" t="s">
        <v>564</v>
      </c>
      <c r="B366" s="6">
        <f>SUM(B367:B376)</f>
        <v>409</v>
      </c>
      <c r="C366" s="6">
        <f t="shared" ref="C366:C429" si="54">SUM(D366,E366,F366)</f>
        <v>14492</v>
      </c>
      <c r="D366" s="6">
        <f t="shared" ref="D366:G366" si="55">SUM(D367:D376)</f>
        <v>9739</v>
      </c>
      <c r="E366" s="6">
        <f t="shared" si="55"/>
        <v>3361</v>
      </c>
      <c r="F366" s="6">
        <f t="shared" si="55"/>
        <v>1392</v>
      </c>
      <c r="G366" s="7">
        <f t="shared" si="55"/>
        <v>848.00000000000023</v>
      </c>
    </row>
    <row r="367" spans="1:7" ht="15" customHeight="1" x14ac:dyDescent="0.25">
      <c r="A367" s="13" t="s">
        <v>645</v>
      </c>
      <c r="B367" s="8">
        <v>62</v>
      </c>
      <c r="C367" s="8">
        <f t="shared" si="54"/>
        <v>2131.9999999999995</v>
      </c>
      <c r="D367" s="8">
        <v>1335.9999999999998</v>
      </c>
      <c r="E367" s="8">
        <v>296.99999999999989</v>
      </c>
      <c r="F367" s="8">
        <v>498.99999999999989</v>
      </c>
      <c r="G367" s="9">
        <v>249.00000000000006</v>
      </c>
    </row>
    <row r="368" spans="1:7" ht="15" customHeight="1" x14ac:dyDescent="0.25">
      <c r="A368" s="13" t="s">
        <v>268</v>
      </c>
      <c r="B368" s="8">
        <v>61</v>
      </c>
      <c r="C368" s="8">
        <f t="shared" si="54"/>
        <v>1697.0000000000007</v>
      </c>
      <c r="D368" s="8">
        <v>1202.0000000000007</v>
      </c>
      <c r="E368" s="8">
        <v>416</v>
      </c>
      <c r="F368" s="8">
        <v>79.000000000000028</v>
      </c>
      <c r="G368" s="9">
        <v>9.0000000000000053</v>
      </c>
    </row>
    <row r="369" spans="1:7" ht="15" customHeight="1" x14ac:dyDescent="0.25">
      <c r="A369" s="13" t="s">
        <v>269</v>
      </c>
      <c r="B369" s="8">
        <v>46</v>
      </c>
      <c r="C369" s="8">
        <f t="shared" si="54"/>
        <v>2576.9999999999991</v>
      </c>
      <c r="D369" s="8">
        <v>1808.9999999999991</v>
      </c>
      <c r="E369" s="8">
        <v>398.99999999999972</v>
      </c>
      <c r="F369" s="8">
        <v>369.00000000000023</v>
      </c>
      <c r="G369" s="9">
        <v>369.00000000000023</v>
      </c>
    </row>
    <row r="370" spans="1:7" ht="15" customHeight="1" x14ac:dyDescent="0.25">
      <c r="A370" s="13" t="s">
        <v>270</v>
      </c>
      <c r="B370" s="8">
        <v>31</v>
      </c>
      <c r="C370" s="8">
        <f t="shared" si="54"/>
        <v>548.00000000000023</v>
      </c>
      <c r="D370" s="8">
        <v>446.00000000000023</v>
      </c>
      <c r="E370" s="8">
        <v>77.000000000000028</v>
      </c>
      <c r="F370" s="8">
        <v>24.999999999999996</v>
      </c>
      <c r="G370" s="9" t="s">
        <v>601</v>
      </c>
    </row>
    <row r="371" spans="1:7" ht="15" customHeight="1" x14ac:dyDescent="0.25">
      <c r="A371" s="13" t="s">
        <v>271</v>
      </c>
      <c r="B371" s="8">
        <v>33</v>
      </c>
      <c r="C371" s="8">
        <f t="shared" si="54"/>
        <v>360.99999999999994</v>
      </c>
      <c r="D371" s="8">
        <v>242.99999999999986</v>
      </c>
      <c r="E371" s="8">
        <v>115.00000000000009</v>
      </c>
      <c r="F371" s="8">
        <v>3.000000000000004</v>
      </c>
      <c r="G371" s="9">
        <v>3.000000000000004</v>
      </c>
    </row>
    <row r="372" spans="1:7" ht="15" customHeight="1" x14ac:dyDescent="0.25">
      <c r="A372" s="13" t="s">
        <v>272</v>
      </c>
      <c r="B372" s="8">
        <v>23</v>
      </c>
      <c r="C372" s="8">
        <f t="shared" si="54"/>
        <v>795.99999999999966</v>
      </c>
      <c r="D372" s="8">
        <v>533.99999999999955</v>
      </c>
      <c r="E372" s="8">
        <v>172.00000000000009</v>
      </c>
      <c r="F372" s="8">
        <v>89.999999999999986</v>
      </c>
      <c r="G372" s="9">
        <v>89.999999999999986</v>
      </c>
    </row>
    <row r="373" spans="1:7" ht="15" customHeight="1" x14ac:dyDescent="0.25">
      <c r="A373" s="13" t="s">
        <v>273</v>
      </c>
      <c r="B373" s="8">
        <v>55</v>
      </c>
      <c r="C373" s="8">
        <f t="shared" si="54"/>
        <v>1555.0000000000002</v>
      </c>
      <c r="D373" s="8">
        <v>1158</v>
      </c>
      <c r="E373" s="8">
        <v>192.00000000000017</v>
      </c>
      <c r="F373" s="8">
        <v>205.00000000000006</v>
      </c>
      <c r="G373" s="9">
        <v>56.999999999999979</v>
      </c>
    </row>
    <row r="374" spans="1:7" ht="15" customHeight="1" x14ac:dyDescent="0.25">
      <c r="A374" s="13" t="s">
        <v>274</v>
      </c>
      <c r="B374" s="8">
        <v>46</v>
      </c>
      <c r="C374" s="8">
        <f t="shared" si="54"/>
        <v>2972.0000000000009</v>
      </c>
      <c r="D374" s="8">
        <v>1762.0000000000007</v>
      </c>
      <c r="E374" s="8">
        <v>1188</v>
      </c>
      <c r="F374" s="8">
        <v>22.000000000000011</v>
      </c>
      <c r="G374" s="9">
        <v>22.000000000000011</v>
      </c>
    </row>
    <row r="375" spans="1:7" ht="15" customHeight="1" x14ac:dyDescent="0.25">
      <c r="A375" s="13" t="s">
        <v>275</v>
      </c>
      <c r="B375" s="8">
        <v>27</v>
      </c>
      <c r="C375" s="8">
        <f t="shared" si="54"/>
        <v>707.99999999999989</v>
      </c>
      <c r="D375" s="8">
        <v>448.99999999999977</v>
      </c>
      <c r="E375" s="8">
        <v>207.00000000000014</v>
      </c>
      <c r="F375" s="8">
        <v>51.999999999999986</v>
      </c>
      <c r="G375" s="9">
        <v>1.0000000000000011</v>
      </c>
    </row>
    <row r="376" spans="1:7" ht="15" customHeight="1" x14ac:dyDescent="0.25">
      <c r="A376" s="13" t="s">
        <v>276</v>
      </c>
      <c r="B376" s="8">
        <v>25</v>
      </c>
      <c r="C376" s="8">
        <f t="shared" si="54"/>
        <v>1145.9999999999998</v>
      </c>
      <c r="D376" s="8">
        <v>799.99999999999977</v>
      </c>
      <c r="E376" s="8">
        <v>297.99999999999994</v>
      </c>
      <c r="F376" s="8">
        <v>48.000000000000021</v>
      </c>
      <c r="G376" s="9">
        <v>48.000000000000021</v>
      </c>
    </row>
    <row r="377" spans="1:7" ht="21" customHeight="1" x14ac:dyDescent="0.25">
      <c r="A377" s="12" t="s">
        <v>13</v>
      </c>
      <c r="B377" s="6">
        <f>SUM(B378:B401)</f>
        <v>801</v>
      </c>
      <c r="C377" s="6">
        <f t="shared" si="54"/>
        <v>46368</v>
      </c>
      <c r="D377" s="6">
        <f t="shared" ref="D377:G377" si="56">SUM(D378:D401)</f>
        <v>23310.000000000004</v>
      </c>
      <c r="E377" s="6">
        <f t="shared" si="56"/>
        <v>21368</v>
      </c>
      <c r="F377" s="6">
        <f t="shared" si="56"/>
        <v>1690</v>
      </c>
      <c r="G377" s="7">
        <f t="shared" si="56"/>
        <v>1403</v>
      </c>
    </row>
    <row r="378" spans="1:7" ht="15" customHeight="1" x14ac:dyDescent="0.25">
      <c r="A378" s="13" t="s">
        <v>646</v>
      </c>
      <c r="B378" s="8">
        <v>19</v>
      </c>
      <c r="C378" s="8">
        <f t="shared" si="54"/>
        <v>974.00000000000136</v>
      </c>
      <c r="D378" s="8">
        <v>862.00000000000136</v>
      </c>
      <c r="E378" s="8">
        <v>112.00000000000006</v>
      </c>
      <c r="F378" s="8" t="s">
        <v>601</v>
      </c>
      <c r="G378" s="9" t="s">
        <v>601</v>
      </c>
    </row>
    <row r="379" spans="1:7" ht="15" customHeight="1" x14ac:dyDescent="0.25">
      <c r="A379" s="13" t="s">
        <v>277</v>
      </c>
      <c r="B379" s="8">
        <v>57</v>
      </c>
      <c r="C379" s="8">
        <f t="shared" si="54"/>
        <v>2027.0000000000009</v>
      </c>
      <c r="D379" s="8">
        <v>1670.0000000000007</v>
      </c>
      <c r="E379" s="8">
        <v>262.00000000000011</v>
      </c>
      <c r="F379" s="8">
        <v>94.999999999999986</v>
      </c>
      <c r="G379" s="9">
        <v>94.999999999999986</v>
      </c>
    </row>
    <row r="380" spans="1:7" ht="15" customHeight="1" x14ac:dyDescent="0.25">
      <c r="A380" s="13" t="s">
        <v>278</v>
      </c>
      <c r="B380" s="8">
        <v>79</v>
      </c>
      <c r="C380" s="8">
        <f t="shared" si="54"/>
        <v>2647.0000000000018</v>
      </c>
      <c r="D380" s="8">
        <v>2072.0000000000018</v>
      </c>
      <c r="E380" s="8">
        <v>514.99999999999977</v>
      </c>
      <c r="F380" s="8">
        <v>60.000000000000043</v>
      </c>
      <c r="G380" s="9">
        <v>60.000000000000043</v>
      </c>
    </row>
    <row r="381" spans="1:7" ht="15" customHeight="1" x14ac:dyDescent="0.25">
      <c r="A381" s="13" t="s">
        <v>279</v>
      </c>
      <c r="B381" s="8">
        <v>35</v>
      </c>
      <c r="C381" s="8">
        <f t="shared" si="54"/>
        <v>1288.0000000000005</v>
      </c>
      <c r="D381" s="8">
        <v>676.00000000000023</v>
      </c>
      <c r="E381" s="8">
        <v>578.00000000000034</v>
      </c>
      <c r="F381" s="8">
        <v>33.999999999999986</v>
      </c>
      <c r="G381" s="9">
        <v>33.999999999999986</v>
      </c>
    </row>
    <row r="382" spans="1:7" ht="15" customHeight="1" x14ac:dyDescent="0.25">
      <c r="A382" s="13" t="s">
        <v>280</v>
      </c>
      <c r="B382" s="8">
        <v>15</v>
      </c>
      <c r="C382" s="8">
        <f t="shared" si="54"/>
        <v>356.99999999999989</v>
      </c>
      <c r="D382" s="8">
        <v>342.99999999999989</v>
      </c>
      <c r="E382" s="8">
        <v>13.000000000000007</v>
      </c>
      <c r="F382" s="8">
        <v>1.0000000000000009</v>
      </c>
      <c r="G382" s="9" t="s">
        <v>601</v>
      </c>
    </row>
    <row r="383" spans="1:7" ht="15" customHeight="1" x14ac:dyDescent="0.25">
      <c r="A383" s="13" t="s">
        <v>281</v>
      </c>
      <c r="B383" s="8">
        <v>41</v>
      </c>
      <c r="C383" s="8">
        <f t="shared" si="54"/>
        <v>1736.9999999999998</v>
      </c>
      <c r="D383" s="8">
        <v>1154</v>
      </c>
      <c r="E383" s="8">
        <v>371.99999999999983</v>
      </c>
      <c r="F383" s="8">
        <v>211.00000000000003</v>
      </c>
      <c r="G383" s="9">
        <v>194.99999999999991</v>
      </c>
    </row>
    <row r="384" spans="1:7" ht="15" customHeight="1" x14ac:dyDescent="0.25">
      <c r="A384" s="13" t="s">
        <v>282</v>
      </c>
      <c r="B384" s="8">
        <v>19</v>
      </c>
      <c r="C384" s="8">
        <f t="shared" si="54"/>
        <v>945.99999999999989</v>
      </c>
      <c r="D384" s="8">
        <v>357.99999999999977</v>
      </c>
      <c r="E384" s="8">
        <v>585.00000000000011</v>
      </c>
      <c r="F384" s="8">
        <v>3.0000000000000013</v>
      </c>
      <c r="G384" s="9">
        <v>3.0000000000000013</v>
      </c>
    </row>
    <row r="385" spans="1:7" ht="15" customHeight="1" x14ac:dyDescent="0.25">
      <c r="A385" s="13" t="s">
        <v>260</v>
      </c>
      <c r="B385" s="8">
        <v>24</v>
      </c>
      <c r="C385" s="8">
        <f t="shared" si="54"/>
        <v>542.00000000000011</v>
      </c>
      <c r="D385" s="8">
        <v>363</v>
      </c>
      <c r="E385" s="8">
        <v>144.00000000000006</v>
      </c>
      <c r="F385" s="8">
        <v>35.000000000000007</v>
      </c>
      <c r="G385" s="9">
        <v>35.000000000000007</v>
      </c>
    </row>
    <row r="386" spans="1:7" ht="15" customHeight="1" x14ac:dyDescent="0.25">
      <c r="A386" s="13" t="s">
        <v>283</v>
      </c>
      <c r="B386" s="8">
        <v>15</v>
      </c>
      <c r="C386" s="8">
        <f t="shared" si="54"/>
        <v>453</v>
      </c>
      <c r="D386" s="8">
        <v>230</v>
      </c>
      <c r="E386" s="8">
        <v>219.99999999999997</v>
      </c>
      <c r="F386" s="8">
        <v>3.0000000000000009</v>
      </c>
      <c r="G386" s="9">
        <v>3.0000000000000009</v>
      </c>
    </row>
    <row r="387" spans="1:7" ht="15" customHeight="1" x14ac:dyDescent="0.25">
      <c r="A387" s="13" t="s">
        <v>284</v>
      </c>
      <c r="B387" s="8">
        <v>39</v>
      </c>
      <c r="C387" s="8">
        <f t="shared" si="54"/>
        <v>1934.0000000000009</v>
      </c>
      <c r="D387" s="8">
        <v>1649.0000000000009</v>
      </c>
      <c r="E387" s="8">
        <v>268.99999999999989</v>
      </c>
      <c r="F387" s="8">
        <v>16</v>
      </c>
      <c r="G387" s="9" t="s">
        <v>601</v>
      </c>
    </row>
    <row r="388" spans="1:7" ht="15" customHeight="1" x14ac:dyDescent="0.25">
      <c r="A388" s="13" t="s">
        <v>285</v>
      </c>
      <c r="B388" s="8">
        <v>31</v>
      </c>
      <c r="C388" s="8">
        <f t="shared" si="54"/>
        <v>1250.9999999999993</v>
      </c>
      <c r="D388" s="8">
        <v>502.9999999999996</v>
      </c>
      <c r="E388" s="8">
        <v>720.99999999999977</v>
      </c>
      <c r="F388" s="8">
        <v>26.999999999999993</v>
      </c>
      <c r="G388" s="9">
        <v>26.999999999999993</v>
      </c>
    </row>
    <row r="389" spans="1:7" ht="15" customHeight="1" x14ac:dyDescent="0.25">
      <c r="A389" s="13" t="s">
        <v>286</v>
      </c>
      <c r="B389" s="8">
        <v>8</v>
      </c>
      <c r="C389" s="8">
        <f t="shared" si="54"/>
        <v>510.00000000000023</v>
      </c>
      <c r="D389" s="8">
        <v>456.00000000000023</v>
      </c>
      <c r="E389" s="8">
        <v>53.999999999999993</v>
      </c>
      <c r="F389" s="8" t="s">
        <v>601</v>
      </c>
      <c r="G389" s="9" t="s">
        <v>601</v>
      </c>
    </row>
    <row r="390" spans="1:7" ht="15" customHeight="1" x14ac:dyDescent="0.25">
      <c r="A390" s="13" t="s">
        <v>287</v>
      </c>
      <c r="B390" s="8">
        <v>18</v>
      </c>
      <c r="C390" s="8">
        <f t="shared" si="54"/>
        <v>743.99999999999989</v>
      </c>
      <c r="D390" s="8">
        <v>435</v>
      </c>
      <c r="E390" s="8">
        <v>201</v>
      </c>
      <c r="F390" s="8">
        <v>107.99999999999989</v>
      </c>
      <c r="G390" s="9">
        <v>107.99999999999989</v>
      </c>
    </row>
    <row r="391" spans="1:7" ht="15" customHeight="1" x14ac:dyDescent="0.25">
      <c r="A391" s="13" t="s">
        <v>288</v>
      </c>
      <c r="B391" s="8">
        <v>22</v>
      </c>
      <c r="C391" s="8">
        <f t="shared" si="54"/>
        <v>866.99999999999989</v>
      </c>
      <c r="D391" s="8">
        <v>817.99999999999989</v>
      </c>
      <c r="E391" s="8">
        <v>48.999999999999972</v>
      </c>
      <c r="F391" s="8" t="s">
        <v>601</v>
      </c>
      <c r="G391" s="9" t="s">
        <v>601</v>
      </c>
    </row>
    <row r="392" spans="1:7" ht="15" customHeight="1" x14ac:dyDescent="0.25">
      <c r="A392" s="13" t="s">
        <v>289</v>
      </c>
      <c r="B392" s="8">
        <v>54</v>
      </c>
      <c r="C392" s="8">
        <f t="shared" si="54"/>
        <v>3036.0000000000009</v>
      </c>
      <c r="D392" s="8">
        <v>2770.0000000000009</v>
      </c>
      <c r="E392" s="8">
        <v>251.00000000000014</v>
      </c>
      <c r="F392" s="8">
        <v>15.000000000000007</v>
      </c>
      <c r="G392" s="9" t="s">
        <v>601</v>
      </c>
    </row>
    <row r="393" spans="1:7" ht="15" customHeight="1" x14ac:dyDescent="0.25">
      <c r="A393" s="13" t="s">
        <v>115</v>
      </c>
      <c r="B393" s="8">
        <v>8</v>
      </c>
      <c r="C393" s="8">
        <f t="shared" si="54"/>
        <v>172</v>
      </c>
      <c r="D393" s="8">
        <v>82.999999999999986</v>
      </c>
      <c r="E393" s="8">
        <v>89.000000000000014</v>
      </c>
      <c r="F393" s="8" t="s">
        <v>601</v>
      </c>
      <c r="G393" s="9" t="s">
        <v>601</v>
      </c>
    </row>
    <row r="394" spans="1:7" ht="15" customHeight="1" x14ac:dyDescent="0.25">
      <c r="A394" s="13" t="s">
        <v>290</v>
      </c>
      <c r="B394" s="8">
        <v>21</v>
      </c>
      <c r="C394" s="8">
        <f t="shared" si="54"/>
        <v>718</v>
      </c>
      <c r="D394" s="8">
        <v>468.99999999999989</v>
      </c>
      <c r="E394" s="8">
        <v>215.00000000000017</v>
      </c>
      <c r="F394" s="8">
        <v>34</v>
      </c>
      <c r="G394" s="9">
        <v>34</v>
      </c>
    </row>
    <row r="395" spans="1:7" ht="15" customHeight="1" x14ac:dyDescent="0.25">
      <c r="A395" s="13" t="s">
        <v>291</v>
      </c>
      <c r="B395" s="8">
        <v>37</v>
      </c>
      <c r="C395" s="8">
        <f t="shared" si="54"/>
        <v>1707.9999999999995</v>
      </c>
      <c r="D395" s="8">
        <v>532.99999999999977</v>
      </c>
      <c r="E395" s="8">
        <v>970.99999999999966</v>
      </c>
      <c r="F395" s="8">
        <v>203.99999999999997</v>
      </c>
      <c r="G395" s="9">
        <v>184.00000000000003</v>
      </c>
    </row>
    <row r="396" spans="1:7" ht="15" customHeight="1" x14ac:dyDescent="0.25">
      <c r="A396" s="13" t="s">
        <v>292</v>
      </c>
      <c r="B396" s="8">
        <v>57</v>
      </c>
      <c r="C396" s="8">
        <f t="shared" si="54"/>
        <v>3225.9999999999986</v>
      </c>
      <c r="D396" s="8">
        <v>2328.9999999999986</v>
      </c>
      <c r="E396" s="8">
        <v>453.99999999999983</v>
      </c>
      <c r="F396" s="8">
        <v>442.99999999999989</v>
      </c>
      <c r="G396" s="9">
        <v>242.00000000000009</v>
      </c>
    </row>
    <row r="397" spans="1:7" ht="15" customHeight="1" x14ac:dyDescent="0.25">
      <c r="A397" s="13" t="s">
        <v>87</v>
      </c>
      <c r="B397" s="8">
        <v>15</v>
      </c>
      <c r="C397" s="8">
        <f t="shared" si="54"/>
        <v>603.99999999999977</v>
      </c>
      <c r="D397" s="8">
        <v>473.99999999999977</v>
      </c>
      <c r="E397" s="8">
        <v>49.999999999999993</v>
      </c>
      <c r="F397" s="8">
        <v>80.000000000000014</v>
      </c>
      <c r="G397" s="9">
        <v>80.000000000000014</v>
      </c>
    </row>
    <row r="398" spans="1:7" ht="15" customHeight="1" x14ac:dyDescent="0.25">
      <c r="A398" s="13" t="s">
        <v>152</v>
      </c>
      <c r="B398" s="8">
        <v>91</v>
      </c>
      <c r="C398" s="8">
        <f t="shared" si="54"/>
        <v>16554.000000000004</v>
      </c>
      <c r="D398" s="8">
        <v>2017.0000000000002</v>
      </c>
      <c r="E398" s="8">
        <v>14503.000000000002</v>
      </c>
      <c r="F398" s="8">
        <v>34.000000000000021</v>
      </c>
      <c r="G398" s="9">
        <v>34.000000000000021</v>
      </c>
    </row>
    <row r="399" spans="1:7" ht="15" customHeight="1" x14ac:dyDescent="0.25">
      <c r="A399" s="13" t="s">
        <v>293</v>
      </c>
      <c r="B399" s="8">
        <v>24</v>
      </c>
      <c r="C399" s="8">
        <f t="shared" si="54"/>
        <v>686.99999999999977</v>
      </c>
      <c r="D399" s="8">
        <v>571.99999999999977</v>
      </c>
      <c r="E399" s="8">
        <v>56.999999999999993</v>
      </c>
      <c r="F399" s="8">
        <v>57.99999999999995</v>
      </c>
      <c r="G399" s="9">
        <v>57.99999999999995</v>
      </c>
    </row>
    <row r="400" spans="1:7" ht="15" customHeight="1" x14ac:dyDescent="0.25">
      <c r="A400" s="13" t="s">
        <v>294</v>
      </c>
      <c r="B400" s="8">
        <v>41</v>
      </c>
      <c r="C400" s="8">
        <f t="shared" si="54"/>
        <v>1611.0000000000002</v>
      </c>
      <c r="D400" s="8">
        <v>1130</v>
      </c>
      <c r="E400" s="8">
        <v>283.00000000000006</v>
      </c>
      <c r="F400" s="8">
        <v>198.00000000000017</v>
      </c>
      <c r="G400" s="9">
        <v>179.99999999999997</v>
      </c>
    </row>
    <row r="401" spans="1:7" ht="15" customHeight="1" x14ac:dyDescent="0.25">
      <c r="A401" s="13" t="s">
        <v>295</v>
      </c>
      <c r="B401" s="8">
        <v>31</v>
      </c>
      <c r="C401" s="8">
        <f t="shared" si="54"/>
        <v>1775.0000000000005</v>
      </c>
      <c r="D401" s="8">
        <v>1344.0000000000007</v>
      </c>
      <c r="E401" s="8">
        <v>399.99999999999989</v>
      </c>
      <c r="F401" s="8">
        <v>30.999999999999979</v>
      </c>
      <c r="G401" s="9">
        <v>30.999999999999979</v>
      </c>
    </row>
    <row r="402" spans="1:7" ht="21" customHeight="1" x14ac:dyDescent="0.25">
      <c r="A402" s="12" t="s">
        <v>565</v>
      </c>
      <c r="B402" s="6">
        <f>SUM(B403:B417)</f>
        <v>1104</v>
      </c>
      <c r="C402" s="6">
        <f t="shared" si="54"/>
        <v>34127</v>
      </c>
      <c r="D402" s="6">
        <f t="shared" ref="D402:G402" si="57">SUM(D403:D417)</f>
        <v>25230</v>
      </c>
      <c r="E402" s="6">
        <f t="shared" si="57"/>
        <v>6629.9999999999973</v>
      </c>
      <c r="F402" s="6">
        <f t="shared" si="57"/>
        <v>2267.0000000000009</v>
      </c>
      <c r="G402" s="7">
        <f t="shared" si="57"/>
        <v>1012.9999999999998</v>
      </c>
    </row>
    <row r="403" spans="1:7" ht="15" customHeight="1" x14ac:dyDescent="0.25">
      <c r="A403" s="13" t="s">
        <v>647</v>
      </c>
      <c r="B403" s="8">
        <v>101</v>
      </c>
      <c r="C403" s="8">
        <f t="shared" si="54"/>
        <v>3876.9999999999991</v>
      </c>
      <c r="D403" s="8">
        <v>2846.0000000000005</v>
      </c>
      <c r="E403" s="8">
        <v>674.99999999999864</v>
      </c>
      <c r="F403" s="8">
        <v>356.00000000000017</v>
      </c>
      <c r="G403" s="9">
        <v>320.99999999999983</v>
      </c>
    </row>
    <row r="404" spans="1:7" ht="15" customHeight="1" x14ac:dyDescent="0.25">
      <c r="A404" s="13" t="s">
        <v>107</v>
      </c>
      <c r="B404" s="8">
        <v>70</v>
      </c>
      <c r="C404" s="8">
        <f t="shared" si="54"/>
        <v>2612.9999999999982</v>
      </c>
      <c r="D404" s="8">
        <v>2224.9999999999986</v>
      </c>
      <c r="E404" s="8">
        <v>384.99999999999943</v>
      </c>
      <c r="F404" s="8">
        <v>3.0000000000000022</v>
      </c>
      <c r="G404" s="9">
        <v>0.99999999999999978</v>
      </c>
    </row>
    <row r="405" spans="1:7" ht="15" customHeight="1" x14ac:dyDescent="0.25">
      <c r="A405" s="13" t="s">
        <v>296</v>
      </c>
      <c r="B405" s="8">
        <v>101</v>
      </c>
      <c r="C405" s="8">
        <f t="shared" si="54"/>
        <v>2374.0000000000018</v>
      </c>
      <c r="D405" s="8">
        <v>1751.0000000000023</v>
      </c>
      <c r="E405" s="8">
        <v>622.99999999999932</v>
      </c>
      <c r="F405" s="8" t="s">
        <v>601</v>
      </c>
      <c r="G405" s="9" t="s">
        <v>601</v>
      </c>
    </row>
    <row r="406" spans="1:7" ht="15" customHeight="1" x14ac:dyDescent="0.25">
      <c r="A406" s="13" t="s">
        <v>297</v>
      </c>
      <c r="B406" s="8">
        <v>64</v>
      </c>
      <c r="C406" s="8">
        <f t="shared" si="54"/>
        <v>1344.0000000000018</v>
      </c>
      <c r="D406" s="8">
        <v>1055.0000000000014</v>
      </c>
      <c r="E406" s="8">
        <v>221.00000000000037</v>
      </c>
      <c r="F406" s="8">
        <v>68</v>
      </c>
      <c r="G406" s="9">
        <v>68</v>
      </c>
    </row>
    <row r="407" spans="1:7" ht="15" customHeight="1" x14ac:dyDescent="0.25">
      <c r="A407" s="13" t="s">
        <v>298</v>
      </c>
      <c r="B407" s="8">
        <v>82</v>
      </c>
      <c r="C407" s="8">
        <f t="shared" si="54"/>
        <v>3160.9999999999977</v>
      </c>
      <c r="D407" s="8">
        <v>2089.9999999999982</v>
      </c>
      <c r="E407" s="8">
        <v>456.9999999999992</v>
      </c>
      <c r="F407" s="8">
        <v>614.00000000000045</v>
      </c>
      <c r="G407" s="9">
        <v>3.0000000000000022</v>
      </c>
    </row>
    <row r="408" spans="1:7" ht="15" customHeight="1" x14ac:dyDescent="0.25">
      <c r="A408" s="13" t="s">
        <v>299</v>
      </c>
      <c r="B408" s="8">
        <v>84</v>
      </c>
      <c r="C408" s="8">
        <f t="shared" si="54"/>
        <v>2911.0000000000023</v>
      </c>
      <c r="D408" s="8">
        <v>2515.0000000000018</v>
      </c>
      <c r="E408" s="8">
        <v>301.00000000000028</v>
      </c>
      <c r="F408" s="8">
        <v>95.000000000000043</v>
      </c>
      <c r="G408" s="9">
        <v>25.000000000000028</v>
      </c>
    </row>
    <row r="409" spans="1:7" ht="15" customHeight="1" x14ac:dyDescent="0.25">
      <c r="A409" s="13" t="s">
        <v>174</v>
      </c>
      <c r="B409" s="8">
        <v>47</v>
      </c>
      <c r="C409" s="8">
        <f t="shared" si="54"/>
        <v>1592.9999999999991</v>
      </c>
      <c r="D409" s="8">
        <v>1387.9999999999991</v>
      </c>
      <c r="E409" s="8">
        <v>187.99999999999997</v>
      </c>
      <c r="F409" s="8">
        <v>17</v>
      </c>
      <c r="G409" s="9">
        <v>15.999999999999998</v>
      </c>
    </row>
    <row r="410" spans="1:7" ht="15" customHeight="1" x14ac:dyDescent="0.25">
      <c r="A410" s="13" t="s">
        <v>300</v>
      </c>
      <c r="B410" s="8">
        <v>118</v>
      </c>
      <c r="C410" s="8">
        <f t="shared" si="54"/>
        <v>3348.9999999999991</v>
      </c>
      <c r="D410" s="8">
        <v>1796.9999999999993</v>
      </c>
      <c r="E410" s="8">
        <v>1323.9999999999995</v>
      </c>
      <c r="F410" s="8">
        <v>228.00000000000009</v>
      </c>
      <c r="G410" s="9">
        <v>203.99999999999983</v>
      </c>
    </row>
    <row r="411" spans="1:7" ht="15" customHeight="1" x14ac:dyDescent="0.25">
      <c r="A411" s="13" t="s">
        <v>301</v>
      </c>
      <c r="B411" s="8">
        <v>75</v>
      </c>
      <c r="C411" s="8">
        <f t="shared" si="54"/>
        <v>1652.0000000000002</v>
      </c>
      <c r="D411" s="8">
        <v>872.00000000000023</v>
      </c>
      <c r="E411" s="8">
        <v>526.99999999999966</v>
      </c>
      <c r="F411" s="8">
        <v>253.00000000000014</v>
      </c>
      <c r="G411" s="9">
        <v>153.00000000000006</v>
      </c>
    </row>
    <row r="412" spans="1:7" ht="15" customHeight="1" x14ac:dyDescent="0.25">
      <c r="A412" s="13" t="s">
        <v>262</v>
      </c>
      <c r="B412" s="8">
        <v>90</v>
      </c>
      <c r="C412" s="8">
        <f t="shared" si="54"/>
        <v>2743.9999999999995</v>
      </c>
      <c r="D412" s="8">
        <v>2117.9999999999995</v>
      </c>
      <c r="E412" s="8">
        <v>417.00000000000006</v>
      </c>
      <c r="F412" s="8">
        <v>209.00000000000011</v>
      </c>
      <c r="G412" s="9">
        <v>113.00000000000006</v>
      </c>
    </row>
    <row r="413" spans="1:7" ht="15" customHeight="1" x14ac:dyDescent="0.25">
      <c r="A413" s="13" t="s">
        <v>302</v>
      </c>
      <c r="B413" s="8">
        <v>68</v>
      </c>
      <c r="C413" s="8">
        <f t="shared" si="54"/>
        <v>2167.9999999999977</v>
      </c>
      <c r="D413" s="8">
        <v>1652.9999999999982</v>
      </c>
      <c r="E413" s="8">
        <v>323.99999999999972</v>
      </c>
      <c r="F413" s="8">
        <v>190.99999999999994</v>
      </c>
      <c r="G413" s="9">
        <v>39.999999999999972</v>
      </c>
    </row>
    <row r="414" spans="1:7" ht="15" customHeight="1" x14ac:dyDescent="0.25">
      <c r="A414" s="13" t="s">
        <v>303</v>
      </c>
      <c r="B414" s="8">
        <v>42</v>
      </c>
      <c r="C414" s="8">
        <f t="shared" si="54"/>
        <v>1547.9999999999995</v>
      </c>
      <c r="D414" s="8">
        <v>1005.9999999999995</v>
      </c>
      <c r="E414" s="8">
        <v>334</v>
      </c>
      <c r="F414" s="8">
        <v>208.00000000000006</v>
      </c>
      <c r="G414" s="9">
        <v>68.999999999999972</v>
      </c>
    </row>
    <row r="415" spans="1:7" ht="15" customHeight="1" x14ac:dyDescent="0.25">
      <c r="A415" s="13" t="s">
        <v>304</v>
      </c>
      <c r="B415" s="8">
        <v>30</v>
      </c>
      <c r="C415" s="8">
        <f t="shared" si="54"/>
        <v>768.99999999999977</v>
      </c>
      <c r="D415" s="8">
        <v>342.00000000000006</v>
      </c>
      <c r="E415" s="8">
        <v>408.99999999999977</v>
      </c>
      <c r="F415" s="8">
        <v>18.000000000000007</v>
      </c>
      <c r="G415" s="9" t="s">
        <v>601</v>
      </c>
    </row>
    <row r="416" spans="1:7" ht="15" customHeight="1" x14ac:dyDescent="0.25">
      <c r="A416" s="13" t="s">
        <v>305</v>
      </c>
      <c r="B416" s="8">
        <v>102</v>
      </c>
      <c r="C416" s="8">
        <f t="shared" si="54"/>
        <v>2323.9999999999991</v>
      </c>
      <c r="D416" s="8">
        <v>2176.9999999999991</v>
      </c>
      <c r="E416" s="8">
        <v>146.00000000000014</v>
      </c>
      <c r="F416" s="8">
        <v>0.99999999999999944</v>
      </c>
      <c r="G416" s="9" t="s">
        <v>601</v>
      </c>
    </row>
    <row r="417" spans="1:7" ht="15" customHeight="1" x14ac:dyDescent="0.25">
      <c r="A417" s="13" t="s">
        <v>306</v>
      </c>
      <c r="B417" s="8">
        <v>30</v>
      </c>
      <c r="C417" s="8">
        <f t="shared" si="54"/>
        <v>1700.0000000000005</v>
      </c>
      <c r="D417" s="8">
        <v>1395.0000000000002</v>
      </c>
      <c r="E417" s="8">
        <v>299.00000000000028</v>
      </c>
      <c r="F417" s="8">
        <v>6.0000000000000036</v>
      </c>
      <c r="G417" s="9" t="s">
        <v>601</v>
      </c>
    </row>
    <row r="418" spans="1:7" ht="21" customHeight="1" x14ac:dyDescent="0.25">
      <c r="A418" s="12" t="s">
        <v>566</v>
      </c>
      <c r="B418" s="6">
        <f>SUM(B419:B429)</f>
        <v>742</v>
      </c>
      <c r="C418" s="6">
        <f t="shared" si="54"/>
        <v>30298.999999999993</v>
      </c>
      <c r="D418" s="6">
        <f t="shared" ref="D418:G418" si="58">SUM(D419:D429)</f>
        <v>23235.999999999993</v>
      </c>
      <c r="E418" s="6">
        <f t="shared" si="58"/>
        <v>5172.0000000000009</v>
      </c>
      <c r="F418" s="6">
        <f t="shared" si="58"/>
        <v>1890.9999999999995</v>
      </c>
      <c r="G418" s="7">
        <f t="shared" si="58"/>
        <v>828.00000000000023</v>
      </c>
    </row>
    <row r="419" spans="1:7" ht="15" customHeight="1" x14ac:dyDescent="0.25">
      <c r="A419" s="13" t="s">
        <v>648</v>
      </c>
      <c r="B419" s="8">
        <v>91</v>
      </c>
      <c r="C419" s="8">
        <f t="shared" si="54"/>
        <v>3417.9999999999995</v>
      </c>
      <c r="D419" s="8">
        <v>2370.9999999999995</v>
      </c>
      <c r="E419" s="8">
        <v>671</v>
      </c>
      <c r="F419" s="8">
        <v>375.99999999999994</v>
      </c>
      <c r="G419" s="9">
        <v>110.00000000000011</v>
      </c>
    </row>
    <row r="420" spans="1:7" ht="15" customHeight="1" x14ac:dyDescent="0.25">
      <c r="A420" s="13" t="s">
        <v>307</v>
      </c>
      <c r="B420" s="8">
        <v>42</v>
      </c>
      <c r="C420" s="8">
        <f t="shared" si="54"/>
        <v>2078.9999999999995</v>
      </c>
      <c r="D420" s="8">
        <v>1231.9999999999998</v>
      </c>
      <c r="E420" s="8">
        <v>562.00000000000011</v>
      </c>
      <c r="F420" s="8">
        <v>284.99999999999972</v>
      </c>
      <c r="G420" s="9">
        <v>185.99999999999991</v>
      </c>
    </row>
    <row r="421" spans="1:7" ht="15" customHeight="1" x14ac:dyDescent="0.25">
      <c r="A421" s="13" t="s">
        <v>308</v>
      </c>
      <c r="B421" s="8">
        <v>85</v>
      </c>
      <c r="C421" s="8">
        <f t="shared" si="54"/>
        <v>4207.9999999999991</v>
      </c>
      <c r="D421" s="8">
        <v>3665.9999999999991</v>
      </c>
      <c r="E421" s="8">
        <v>522</v>
      </c>
      <c r="F421" s="8">
        <v>19.999999999999982</v>
      </c>
      <c r="G421" s="9" t="s">
        <v>601</v>
      </c>
    </row>
    <row r="422" spans="1:7" ht="15" customHeight="1" x14ac:dyDescent="0.25">
      <c r="A422" s="13" t="s">
        <v>309</v>
      </c>
      <c r="B422" s="8">
        <v>59</v>
      </c>
      <c r="C422" s="8">
        <f t="shared" si="54"/>
        <v>1616.0000000000009</v>
      </c>
      <c r="D422" s="8">
        <v>1298.0000000000009</v>
      </c>
      <c r="E422" s="8">
        <v>137.00000000000011</v>
      </c>
      <c r="F422" s="8">
        <v>180.99999999999991</v>
      </c>
      <c r="G422" s="9">
        <v>79.000000000000099</v>
      </c>
    </row>
    <row r="423" spans="1:7" ht="15" customHeight="1" x14ac:dyDescent="0.25">
      <c r="A423" s="13" t="s">
        <v>310</v>
      </c>
      <c r="B423" s="8">
        <v>55</v>
      </c>
      <c r="C423" s="8">
        <f t="shared" si="54"/>
        <v>1586.9999999999995</v>
      </c>
      <c r="D423" s="8">
        <v>1181.9999999999998</v>
      </c>
      <c r="E423" s="8">
        <v>346.99999999999972</v>
      </c>
      <c r="F423" s="8">
        <v>57.999999999999943</v>
      </c>
      <c r="G423" s="9">
        <v>22.999999999999989</v>
      </c>
    </row>
    <row r="424" spans="1:7" ht="15" customHeight="1" x14ac:dyDescent="0.25">
      <c r="A424" s="13" t="s">
        <v>240</v>
      </c>
      <c r="B424" s="8">
        <v>68</v>
      </c>
      <c r="C424" s="8">
        <f t="shared" si="54"/>
        <v>2427</v>
      </c>
      <c r="D424" s="8">
        <v>1927</v>
      </c>
      <c r="E424" s="8">
        <v>470.00000000000006</v>
      </c>
      <c r="F424" s="8">
        <v>30.000000000000014</v>
      </c>
      <c r="G424" s="9" t="s">
        <v>601</v>
      </c>
    </row>
    <row r="425" spans="1:7" ht="15" customHeight="1" x14ac:dyDescent="0.25">
      <c r="A425" s="13" t="s">
        <v>311</v>
      </c>
      <c r="B425" s="8">
        <v>26</v>
      </c>
      <c r="C425" s="8">
        <f t="shared" si="54"/>
        <v>1066.0000000000005</v>
      </c>
      <c r="D425" s="8">
        <v>639.00000000000023</v>
      </c>
      <c r="E425" s="8">
        <v>427.00000000000023</v>
      </c>
      <c r="F425" s="8" t="s">
        <v>601</v>
      </c>
      <c r="G425" s="9" t="s">
        <v>601</v>
      </c>
    </row>
    <row r="426" spans="1:7" ht="15" customHeight="1" x14ac:dyDescent="0.25">
      <c r="A426" s="13" t="s">
        <v>26</v>
      </c>
      <c r="B426" s="8">
        <v>53</v>
      </c>
      <c r="C426" s="8">
        <f t="shared" si="54"/>
        <v>2519.0000000000009</v>
      </c>
      <c r="D426" s="8">
        <v>1647.0000000000007</v>
      </c>
      <c r="E426" s="8">
        <v>310.00000000000023</v>
      </c>
      <c r="F426" s="8">
        <v>562.00000000000011</v>
      </c>
      <c r="G426" s="9">
        <v>162.00000000000011</v>
      </c>
    </row>
    <row r="427" spans="1:7" ht="15" customHeight="1" x14ac:dyDescent="0.25">
      <c r="A427" s="13" t="s">
        <v>312</v>
      </c>
      <c r="B427" s="8">
        <v>64</v>
      </c>
      <c r="C427" s="8">
        <f t="shared" si="54"/>
        <v>1731</v>
      </c>
      <c r="D427" s="8">
        <v>1322</v>
      </c>
      <c r="E427" s="8">
        <v>407.99999999999989</v>
      </c>
      <c r="F427" s="8">
        <v>1</v>
      </c>
      <c r="G427" s="9">
        <v>1</v>
      </c>
    </row>
    <row r="428" spans="1:7" ht="15" customHeight="1" x14ac:dyDescent="0.25">
      <c r="A428" s="13" t="s">
        <v>313</v>
      </c>
      <c r="B428" s="8">
        <v>144</v>
      </c>
      <c r="C428" s="8">
        <f t="shared" si="54"/>
        <v>7501.9999999999945</v>
      </c>
      <c r="D428" s="8">
        <v>6303.9999999999936</v>
      </c>
      <c r="E428" s="8">
        <v>917.00000000000091</v>
      </c>
      <c r="F428" s="8">
        <v>281.00000000000006</v>
      </c>
      <c r="G428" s="9">
        <v>266.99999999999994</v>
      </c>
    </row>
    <row r="429" spans="1:7" ht="15" customHeight="1" x14ac:dyDescent="0.25">
      <c r="A429" s="13" t="s">
        <v>314</v>
      </c>
      <c r="B429" s="8">
        <v>55</v>
      </c>
      <c r="C429" s="8">
        <f t="shared" si="54"/>
        <v>2146</v>
      </c>
      <c r="D429" s="8">
        <v>1648.0000000000002</v>
      </c>
      <c r="E429" s="8">
        <v>400.99999999999977</v>
      </c>
      <c r="F429" s="8">
        <v>96.999999999999957</v>
      </c>
      <c r="G429" s="9" t="s">
        <v>601</v>
      </c>
    </row>
    <row r="430" spans="1:7" ht="21" customHeight="1" x14ac:dyDescent="0.25">
      <c r="A430" s="12" t="s">
        <v>567</v>
      </c>
      <c r="B430" s="6">
        <f>SUM(B431:B435)</f>
        <v>255</v>
      </c>
      <c r="C430" s="6">
        <f t="shared" ref="C430:C453" si="59">SUM(D430,E430,F430)</f>
        <v>15588.000000000005</v>
      </c>
      <c r="D430" s="6">
        <f t="shared" ref="D430:G430" si="60">SUM(D431:D435)</f>
        <v>10961.000000000004</v>
      </c>
      <c r="E430" s="6">
        <f t="shared" si="60"/>
        <v>2612.9999999999991</v>
      </c>
      <c r="F430" s="6">
        <f t="shared" si="60"/>
        <v>2014.0000000000014</v>
      </c>
      <c r="G430" s="7">
        <f t="shared" si="60"/>
        <v>1764.9999999999986</v>
      </c>
    </row>
    <row r="431" spans="1:7" ht="15" customHeight="1" x14ac:dyDescent="0.25">
      <c r="A431" s="13" t="s">
        <v>649</v>
      </c>
      <c r="B431" s="8">
        <v>67</v>
      </c>
      <c r="C431" s="8">
        <f t="shared" si="59"/>
        <v>6749.0000000000027</v>
      </c>
      <c r="D431" s="8">
        <v>4145.0000000000018</v>
      </c>
      <c r="E431" s="8">
        <v>1113.9999999999993</v>
      </c>
      <c r="F431" s="8">
        <v>1490.0000000000016</v>
      </c>
      <c r="G431" s="9">
        <v>1459.9999999999986</v>
      </c>
    </row>
    <row r="432" spans="1:7" ht="15" customHeight="1" x14ac:dyDescent="0.25">
      <c r="A432" s="13" t="s">
        <v>315</v>
      </c>
      <c r="B432" s="8">
        <v>67</v>
      </c>
      <c r="C432" s="8">
        <f t="shared" si="59"/>
        <v>4077.9999999999991</v>
      </c>
      <c r="D432" s="8">
        <v>3020.9999999999995</v>
      </c>
      <c r="E432" s="8">
        <v>709.99999999999966</v>
      </c>
      <c r="F432" s="8">
        <v>346.99999999999977</v>
      </c>
      <c r="G432" s="9">
        <v>235.00000000000003</v>
      </c>
    </row>
    <row r="433" spans="1:7" ht="15" customHeight="1" x14ac:dyDescent="0.25">
      <c r="A433" s="13" t="s">
        <v>316</v>
      </c>
      <c r="B433" s="8">
        <v>27</v>
      </c>
      <c r="C433" s="8">
        <f t="shared" si="59"/>
        <v>1387.0000000000009</v>
      </c>
      <c r="D433" s="8">
        <v>996.00000000000068</v>
      </c>
      <c r="E433" s="8">
        <v>321.00000000000017</v>
      </c>
      <c r="F433" s="8">
        <v>70.000000000000014</v>
      </c>
      <c r="G433" s="9">
        <v>70.000000000000014</v>
      </c>
    </row>
    <row r="434" spans="1:7" ht="15" customHeight="1" x14ac:dyDescent="0.25">
      <c r="A434" s="13" t="s">
        <v>317</v>
      </c>
      <c r="B434" s="8">
        <v>51</v>
      </c>
      <c r="C434" s="8">
        <f t="shared" si="59"/>
        <v>1596</v>
      </c>
      <c r="D434" s="8">
        <v>1540</v>
      </c>
      <c r="E434" s="8">
        <v>55.999999999999993</v>
      </c>
      <c r="F434" s="8" t="s">
        <v>601</v>
      </c>
      <c r="G434" s="9" t="s">
        <v>601</v>
      </c>
    </row>
    <row r="435" spans="1:7" ht="15" customHeight="1" x14ac:dyDescent="0.25">
      <c r="A435" s="13" t="s">
        <v>318</v>
      </c>
      <c r="B435" s="8">
        <v>43</v>
      </c>
      <c r="C435" s="8">
        <f t="shared" si="59"/>
        <v>1777.9999999999995</v>
      </c>
      <c r="D435" s="8">
        <v>1258.9999999999995</v>
      </c>
      <c r="E435" s="8">
        <v>412.00000000000011</v>
      </c>
      <c r="F435" s="8">
        <v>107</v>
      </c>
      <c r="G435" s="9" t="s">
        <v>601</v>
      </c>
    </row>
    <row r="436" spans="1:7" ht="21" customHeight="1" x14ac:dyDescent="0.25">
      <c r="A436" s="12" t="s">
        <v>43</v>
      </c>
      <c r="B436" s="6">
        <f>SUM(B437:B441)</f>
        <v>325</v>
      </c>
      <c r="C436" s="6">
        <f t="shared" si="59"/>
        <v>13716.999999999996</v>
      </c>
      <c r="D436" s="6">
        <f t="shared" ref="D436:G436" si="61">SUM(D437:D441)</f>
        <v>9649.9999999999964</v>
      </c>
      <c r="E436" s="6">
        <f t="shared" si="61"/>
        <v>3073.0000000000005</v>
      </c>
      <c r="F436" s="6">
        <f t="shared" si="61"/>
        <v>994</v>
      </c>
      <c r="G436" s="7">
        <f t="shared" si="61"/>
        <v>714.99999999999989</v>
      </c>
    </row>
    <row r="437" spans="1:7" ht="15" customHeight="1" x14ac:dyDescent="0.25">
      <c r="A437" s="13" t="s">
        <v>650</v>
      </c>
      <c r="B437" s="8">
        <v>60</v>
      </c>
      <c r="C437" s="8">
        <f t="shared" si="59"/>
        <v>2576.9999999999986</v>
      </c>
      <c r="D437" s="8">
        <v>1907.9999999999989</v>
      </c>
      <c r="E437" s="8">
        <v>438.99999999999989</v>
      </c>
      <c r="F437" s="8">
        <v>230.00000000000017</v>
      </c>
      <c r="G437" s="9">
        <v>122.0000000000001</v>
      </c>
    </row>
    <row r="438" spans="1:7" ht="15" customHeight="1" x14ac:dyDescent="0.25">
      <c r="A438" s="13" t="s">
        <v>319</v>
      </c>
      <c r="B438" s="8">
        <v>58</v>
      </c>
      <c r="C438" s="8">
        <f t="shared" si="59"/>
        <v>3720.0000000000009</v>
      </c>
      <c r="D438" s="8">
        <v>2577.0000000000005</v>
      </c>
      <c r="E438" s="8">
        <v>1112.0000000000007</v>
      </c>
      <c r="F438" s="8">
        <v>30.999999999999986</v>
      </c>
      <c r="G438" s="9">
        <v>30.999999999999986</v>
      </c>
    </row>
    <row r="439" spans="1:7" ht="15" customHeight="1" x14ac:dyDescent="0.25">
      <c r="A439" s="13" t="s">
        <v>320</v>
      </c>
      <c r="B439" s="8">
        <v>72</v>
      </c>
      <c r="C439" s="8">
        <f t="shared" si="59"/>
        <v>2581.9999999999982</v>
      </c>
      <c r="D439" s="8">
        <v>1759.9999999999989</v>
      </c>
      <c r="E439" s="8">
        <v>478.99999999999989</v>
      </c>
      <c r="F439" s="8">
        <v>342.99999999999977</v>
      </c>
      <c r="G439" s="9">
        <v>254.99999999999983</v>
      </c>
    </row>
    <row r="440" spans="1:7" ht="15" customHeight="1" x14ac:dyDescent="0.25">
      <c r="A440" s="13" t="s">
        <v>139</v>
      </c>
      <c r="B440" s="8">
        <v>51</v>
      </c>
      <c r="C440" s="8">
        <f t="shared" si="59"/>
        <v>1903.9999999999991</v>
      </c>
      <c r="D440" s="8">
        <v>1267.9999999999991</v>
      </c>
      <c r="E440" s="8">
        <v>400.00000000000006</v>
      </c>
      <c r="F440" s="8">
        <v>236.00000000000003</v>
      </c>
      <c r="G440" s="9">
        <v>201.99999999999991</v>
      </c>
    </row>
    <row r="441" spans="1:7" ht="15" customHeight="1" x14ac:dyDescent="0.25">
      <c r="A441" s="13" t="s">
        <v>321</v>
      </c>
      <c r="B441" s="8">
        <v>84</v>
      </c>
      <c r="C441" s="8">
        <f t="shared" si="59"/>
        <v>2934</v>
      </c>
      <c r="D441" s="8">
        <v>2137</v>
      </c>
      <c r="E441" s="8">
        <v>642.99999999999989</v>
      </c>
      <c r="F441" s="8">
        <v>154</v>
      </c>
      <c r="G441" s="9">
        <v>105.00000000000009</v>
      </c>
    </row>
    <row r="442" spans="1:7" ht="21" customHeight="1" x14ac:dyDescent="0.25">
      <c r="A442" s="12" t="s">
        <v>568</v>
      </c>
      <c r="B442" s="6">
        <f>SUM(B443:B453)</f>
        <v>714</v>
      </c>
      <c r="C442" s="6">
        <f t="shared" si="59"/>
        <v>48066.999999999985</v>
      </c>
      <c r="D442" s="6">
        <f t="shared" ref="D442:G442" si="62">SUM(D443:D453)</f>
        <v>33672.999999999993</v>
      </c>
      <c r="E442" s="6">
        <f t="shared" si="62"/>
        <v>10161.999999999995</v>
      </c>
      <c r="F442" s="6">
        <f t="shared" si="62"/>
        <v>4231.9999999999991</v>
      </c>
      <c r="G442" s="7">
        <f t="shared" si="62"/>
        <v>3130.9999999999982</v>
      </c>
    </row>
    <row r="443" spans="1:7" ht="15" customHeight="1" x14ac:dyDescent="0.25">
      <c r="A443" s="13" t="s">
        <v>651</v>
      </c>
      <c r="B443" s="8">
        <v>55</v>
      </c>
      <c r="C443" s="8">
        <f t="shared" si="59"/>
        <v>3496</v>
      </c>
      <c r="D443" s="8">
        <v>2526</v>
      </c>
      <c r="E443" s="8">
        <v>604.99999999999977</v>
      </c>
      <c r="F443" s="8">
        <v>364.99999999999977</v>
      </c>
      <c r="G443" s="9">
        <v>364.99999999999977</v>
      </c>
    </row>
    <row r="444" spans="1:7" ht="15" customHeight="1" x14ac:dyDescent="0.25">
      <c r="A444" s="13" t="s">
        <v>322</v>
      </c>
      <c r="B444" s="8">
        <v>71</v>
      </c>
      <c r="C444" s="8">
        <f t="shared" si="59"/>
        <v>3764.9999999999995</v>
      </c>
      <c r="D444" s="8">
        <v>3166.9999999999991</v>
      </c>
      <c r="E444" s="8">
        <v>598.00000000000034</v>
      </c>
      <c r="F444" s="8" t="s">
        <v>601</v>
      </c>
      <c r="G444" s="9" t="s">
        <v>601</v>
      </c>
    </row>
    <row r="445" spans="1:7" ht="15" customHeight="1" x14ac:dyDescent="0.25">
      <c r="A445" s="13" t="s">
        <v>323</v>
      </c>
      <c r="B445" s="8">
        <v>56</v>
      </c>
      <c r="C445" s="8">
        <f t="shared" si="59"/>
        <v>3590.0000000000014</v>
      </c>
      <c r="D445" s="8">
        <v>2241.0000000000018</v>
      </c>
      <c r="E445" s="8">
        <v>1310.9999999999995</v>
      </c>
      <c r="F445" s="8">
        <v>38.000000000000043</v>
      </c>
      <c r="G445" s="9">
        <v>38.000000000000043</v>
      </c>
    </row>
    <row r="446" spans="1:7" ht="15" customHeight="1" x14ac:dyDescent="0.25">
      <c r="A446" s="13" t="s">
        <v>324</v>
      </c>
      <c r="B446" s="8">
        <v>99</v>
      </c>
      <c r="C446" s="8">
        <f t="shared" si="59"/>
        <v>8041.9999999999873</v>
      </c>
      <c r="D446" s="8">
        <v>4065.9999999999941</v>
      </c>
      <c r="E446" s="8">
        <v>2409.9999999999955</v>
      </c>
      <c r="F446" s="8">
        <v>1565.9999999999982</v>
      </c>
      <c r="G446" s="9">
        <v>1565.9999999999982</v>
      </c>
    </row>
    <row r="447" spans="1:7" ht="15" customHeight="1" x14ac:dyDescent="0.25">
      <c r="A447" s="13" t="s">
        <v>325</v>
      </c>
      <c r="B447" s="8">
        <v>44</v>
      </c>
      <c r="C447" s="8">
        <f t="shared" si="59"/>
        <v>2548.0000000000009</v>
      </c>
      <c r="D447" s="8">
        <v>2118.0000000000009</v>
      </c>
      <c r="E447" s="8">
        <v>225.00000000000006</v>
      </c>
      <c r="F447" s="8">
        <v>205.00000000000003</v>
      </c>
      <c r="G447" s="9">
        <v>4.9999999999999956</v>
      </c>
    </row>
    <row r="448" spans="1:7" ht="15" customHeight="1" x14ac:dyDescent="0.25">
      <c r="A448" s="13" t="s">
        <v>326</v>
      </c>
      <c r="B448" s="8">
        <v>79</v>
      </c>
      <c r="C448" s="8">
        <f t="shared" si="59"/>
        <v>4242.9999999999973</v>
      </c>
      <c r="D448" s="8">
        <v>2678.9999999999982</v>
      </c>
      <c r="E448" s="8">
        <v>574.99999999999977</v>
      </c>
      <c r="F448" s="8">
        <v>988.99999999999909</v>
      </c>
      <c r="G448" s="9">
        <v>88.999999999999986</v>
      </c>
    </row>
    <row r="449" spans="1:7" ht="15" customHeight="1" x14ac:dyDescent="0.25">
      <c r="A449" s="13" t="s">
        <v>327</v>
      </c>
      <c r="B449" s="8">
        <v>57</v>
      </c>
      <c r="C449" s="8">
        <f t="shared" si="59"/>
        <v>5072.0000000000009</v>
      </c>
      <c r="D449" s="8">
        <v>3247.0000000000009</v>
      </c>
      <c r="E449" s="8">
        <v>1813.9999999999998</v>
      </c>
      <c r="F449" s="8">
        <v>11.000000000000005</v>
      </c>
      <c r="G449" s="9">
        <v>11.000000000000005</v>
      </c>
    </row>
    <row r="450" spans="1:7" ht="15" customHeight="1" x14ac:dyDescent="0.25">
      <c r="A450" s="13" t="s">
        <v>328</v>
      </c>
      <c r="B450" s="8">
        <v>112</v>
      </c>
      <c r="C450" s="8">
        <f t="shared" si="59"/>
        <v>7003.9999999999973</v>
      </c>
      <c r="D450" s="8">
        <v>5118.9999999999964</v>
      </c>
      <c r="E450" s="8">
        <v>848.9999999999992</v>
      </c>
      <c r="F450" s="8">
        <v>1036.0000000000018</v>
      </c>
      <c r="G450" s="9">
        <v>1035.0000000000005</v>
      </c>
    </row>
    <row r="451" spans="1:7" ht="15" customHeight="1" x14ac:dyDescent="0.25">
      <c r="A451" s="13" t="s">
        <v>329</v>
      </c>
      <c r="B451" s="8">
        <v>85</v>
      </c>
      <c r="C451" s="8">
        <f t="shared" si="59"/>
        <v>6042.9999999999991</v>
      </c>
      <c r="D451" s="8">
        <v>5070.9999999999991</v>
      </c>
      <c r="E451" s="8">
        <v>972.00000000000011</v>
      </c>
      <c r="F451" s="8" t="s">
        <v>601</v>
      </c>
      <c r="G451" s="9" t="s">
        <v>601</v>
      </c>
    </row>
    <row r="452" spans="1:7" ht="15" customHeight="1" x14ac:dyDescent="0.25">
      <c r="A452" s="13" t="s">
        <v>330</v>
      </c>
      <c r="B452" s="8">
        <v>51</v>
      </c>
      <c r="C452" s="8">
        <f t="shared" si="59"/>
        <v>3807.0000000000027</v>
      </c>
      <c r="D452" s="8">
        <v>3061.0000000000027</v>
      </c>
      <c r="E452" s="8">
        <v>744</v>
      </c>
      <c r="F452" s="8">
        <v>2</v>
      </c>
      <c r="G452" s="9">
        <v>2</v>
      </c>
    </row>
    <row r="453" spans="1:7" ht="15" customHeight="1" x14ac:dyDescent="0.25">
      <c r="A453" s="13" t="s">
        <v>331</v>
      </c>
      <c r="B453" s="8">
        <v>5</v>
      </c>
      <c r="C453" s="8">
        <f t="shared" si="59"/>
        <v>456.99999999999994</v>
      </c>
      <c r="D453" s="8">
        <v>377.99999999999994</v>
      </c>
      <c r="E453" s="8">
        <v>58.999999999999979</v>
      </c>
      <c r="F453" s="8">
        <v>19.999999999999986</v>
      </c>
      <c r="G453" s="9">
        <v>19.999999999999986</v>
      </c>
    </row>
    <row r="454" spans="1:7" ht="21" customHeight="1" x14ac:dyDescent="0.25">
      <c r="A454" s="4" t="s">
        <v>571</v>
      </c>
      <c r="B454" s="6">
        <f>+B455+B458+B466+B472+B487+B490</f>
        <v>1993</v>
      </c>
      <c r="C454" s="6">
        <f>+C455+C458+C466+C472+C487+C490</f>
        <v>120759.00000000003</v>
      </c>
      <c r="D454" s="6">
        <f>+D455+D458+D466+D472+D487+D490</f>
        <v>77499.000000000044</v>
      </c>
      <c r="E454" s="6">
        <f>E458+E466+E472+E487</f>
        <v>35257.999999999985</v>
      </c>
      <c r="F454" s="6">
        <f>F458+F466+F472+F487</f>
        <v>8002.0000000000027</v>
      </c>
      <c r="G454" s="7">
        <f>+G458+G466+G472+G487</f>
        <v>5197.9999999999982</v>
      </c>
    </row>
    <row r="455" spans="1:7" ht="21" customHeight="1" x14ac:dyDescent="0.25">
      <c r="A455" s="12" t="s">
        <v>569</v>
      </c>
      <c r="B455" s="6">
        <f>SUM(B456:B457)</f>
        <v>2</v>
      </c>
      <c r="C455" s="6">
        <f t="shared" ref="C455:C491" si="63">SUM(D455,E455,F455)</f>
        <v>160</v>
      </c>
      <c r="D455" s="6">
        <f>SUM(D456:D457)</f>
        <v>160</v>
      </c>
      <c r="E455" s="6" t="s">
        <v>601</v>
      </c>
      <c r="F455" s="6" t="s">
        <v>601</v>
      </c>
      <c r="G455" s="7" t="s">
        <v>601</v>
      </c>
    </row>
    <row r="456" spans="1:7" ht="15" customHeight="1" x14ac:dyDescent="0.25">
      <c r="A456" s="13" t="s">
        <v>332</v>
      </c>
      <c r="B456" s="8">
        <v>1</v>
      </c>
      <c r="C456" s="8">
        <f t="shared" si="63"/>
        <v>140</v>
      </c>
      <c r="D456" s="8">
        <v>140</v>
      </c>
      <c r="E456" s="8" t="s">
        <v>601</v>
      </c>
      <c r="F456" s="8" t="s">
        <v>601</v>
      </c>
      <c r="G456" s="9" t="s">
        <v>601</v>
      </c>
    </row>
    <row r="457" spans="1:7" ht="15" customHeight="1" x14ac:dyDescent="0.25">
      <c r="A457" s="13" t="s">
        <v>333</v>
      </c>
      <c r="B457" s="8">
        <v>1</v>
      </c>
      <c r="C457" s="8">
        <f t="shared" si="63"/>
        <v>20</v>
      </c>
      <c r="D457" s="8">
        <v>20</v>
      </c>
      <c r="E457" s="8" t="s">
        <v>601</v>
      </c>
      <c r="F457" s="8" t="s">
        <v>601</v>
      </c>
      <c r="G457" s="9" t="s">
        <v>601</v>
      </c>
    </row>
    <row r="458" spans="1:7" ht="21" customHeight="1" x14ac:dyDescent="0.25">
      <c r="A458" s="12" t="s">
        <v>232</v>
      </c>
      <c r="B458" s="6">
        <f t="shared" ref="B458:G458" si="64">SUM(B459:B465)</f>
        <v>1384</v>
      </c>
      <c r="C458" s="6">
        <f t="shared" si="63"/>
        <v>85211.000000000029</v>
      </c>
      <c r="D458" s="6">
        <f t="shared" si="64"/>
        <v>56555.000000000044</v>
      </c>
      <c r="E458" s="6">
        <f t="shared" si="64"/>
        <v>22692.999999999985</v>
      </c>
      <c r="F458" s="6">
        <f t="shared" si="64"/>
        <v>5963.0000000000027</v>
      </c>
      <c r="G458" s="7">
        <f t="shared" si="64"/>
        <v>3728.9999999999982</v>
      </c>
    </row>
    <row r="459" spans="1:7" ht="15" customHeight="1" x14ac:dyDescent="0.25">
      <c r="A459" s="13" t="s">
        <v>681</v>
      </c>
      <c r="B459" s="8">
        <v>184</v>
      </c>
      <c r="C459" s="8">
        <f t="shared" si="63"/>
        <v>14107.999999999975</v>
      </c>
      <c r="D459" s="8">
        <v>9637.9999999999691</v>
      </c>
      <c r="E459" s="8">
        <v>2702.0000000000027</v>
      </c>
      <c r="F459" s="8">
        <v>1768.0000000000039</v>
      </c>
      <c r="G459" s="9">
        <v>966.99999999999693</v>
      </c>
    </row>
    <row r="460" spans="1:7" ht="15" customHeight="1" x14ac:dyDescent="0.25">
      <c r="A460" s="13" t="s">
        <v>334</v>
      </c>
      <c r="B460" s="8">
        <v>74</v>
      </c>
      <c r="C460" s="8">
        <f t="shared" si="63"/>
        <v>3357.0000000000023</v>
      </c>
      <c r="D460" s="8">
        <v>2432.0000000000032</v>
      </c>
      <c r="E460" s="8">
        <v>363.99999999999977</v>
      </c>
      <c r="F460" s="8">
        <v>560.99999999999966</v>
      </c>
      <c r="G460" s="9">
        <v>212.99999999999997</v>
      </c>
    </row>
    <row r="461" spans="1:7" ht="15" customHeight="1" x14ac:dyDescent="0.25">
      <c r="A461" s="13" t="s">
        <v>335</v>
      </c>
      <c r="B461" s="8">
        <v>177</v>
      </c>
      <c r="C461" s="8">
        <f t="shared" si="63"/>
        <v>14226.000000000004</v>
      </c>
      <c r="D461" s="8">
        <v>10983.000000000004</v>
      </c>
      <c r="E461" s="8">
        <v>2192.9999999999995</v>
      </c>
      <c r="F461" s="8">
        <v>1049.9999999999993</v>
      </c>
      <c r="G461" s="9">
        <v>718.00000000000011</v>
      </c>
    </row>
    <row r="462" spans="1:7" ht="15" customHeight="1" x14ac:dyDescent="0.25">
      <c r="A462" s="13" t="s">
        <v>336</v>
      </c>
      <c r="B462" s="8">
        <v>80</v>
      </c>
      <c r="C462" s="8">
        <f t="shared" si="63"/>
        <v>4529.0000000000045</v>
      </c>
      <c r="D462" s="8">
        <v>3527.0000000000041</v>
      </c>
      <c r="E462" s="8">
        <v>297.00000000000006</v>
      </c>
      <c r="F462" s="8">
        <v>705.00000000000023</v>
      </c>
      <c r="G462" s="9">
        <v>704.00000000000011</v>
      </c>
    </row>
    <row r="463" spans="1:7" ht="15" customHeight="1" x14ac:dyDescent="0.25">
      <c r="A463" s="13" t="s">
        <v>337</v>
      </c>
      <c r="B463" s="8">
        <v>170</v>
      </c>
      <c r="C463" s="8">
        <f t="shared" si="63"/>
        <v>12395.000000000004</v>
      </c>
      <c r="D463" s="8">
        <v>8635.0000000000018</v>
      </c>
      <c r="E463" s="8">
        <v>3179.0000000000014</v>
      </c>
      <c r="F463" s="8">
        <v>580.99999999999989</v>
      </c>
      <c r="G463" s="9">
        <v>580.99999999999989</v>
      </c>
    </row>
    <row r="464" spans="1:7" ht="15" customHeight="1" x14ac:dyDescent="0.25">
      <c r="A464" s="13" t="s">
        <v>682</v>
      </c>
      <c r="B464" s="8">
        <v>29</v>
      </c>
      <c r="C464" s="8">
        <f t="shared" si="63"/>
        <v>641.99999999999977</v>
      </c>
      <c r="D464" s="8">
        <v>528.99999999999966</v>
      </c>
      <c r="E464" s="8">
        <v>113.00000000000016</v>
      </c>
      <c r="F464" s="8" t="s">
        <v>601</v>
      </c>
      <c r="G464" s="9" t="s">
        <v>601</v>
      </c>
    </row>
    <row r="465" spans="1:7" ht="15" customHeight="1" x14ac:dyDescent="0.25">
      <c r="A465" s="13" t="s">
        <v>338</v>
      </c>
      <c r="B465" s="8">
        <v>670</v>
      </c>
      <c r="C465" s="8">
        <f t="shared" si="63"/>
        <v>35954.000000000044</v>
      </c>
      <c r="D465" s="8">
        <v>20811.000000000062</v>
      </c>
      <c r="E465" s="8">
        <v>13844.999999999982</v>
      </c>
      <c r="F465" s="8">
        <v>1297.9999999999998</v>
      </c>
      <c r="G465" s="9">
        <v>546.00000000000114</v>
      </c>
    </row>
    <row r="466" spans="1:7" ht="21" customHeight="1" x14ac:dyDescent="0.25">
      <c r="A466" s="12" t="s">
        <v>570</v>
      </c>
      <c r="B466" s="6">
        <f>SUM(B467:B471)</f>
        <v>250</v>
      </c>
      <c r="C466" s="6">
        <f t="shared" si="63"/>
        <v>17124.000000000004</v>
      </c>
      <c r="D466" s="6">
        <f t="shared" ref="D466:G466" si="65">SUM(D467:D471)</f>
        <v>10291</v>
      </c>
      <c r="E466" s="6">
        <f t="shared" si="65"/>
        <v>6061.0000000000018</v>
      </c>
      <c r="F466" s="6">
        <f t="shared" si="65"/>
        <v>772.00000000000068</v>
      </c>
      <c r="G466" s="7">
        <f t="shared" si="65"/>
        <v>567</v>
      </c>
    </row>
    <row r="467" spans="1:7" ht="15" customHeight="1" x14ac:dyDescent="0.25">
      <c r="A467" s="13" t="s">
        <v>652</v>
      </c>
      <c r="B467" s="8">
        <v>47</v>
      </c>
      <c r="C467" s="8">
        <f t="shared" si="63"/>
        <v>4165.9999999999991</v>
      </c>
      <c r="D467" s="8">
        <v>3342.9999999999986</v>
      </c>
      <c r="E467" s="8">
        <v>810.00000000000045</v>
      </c>
      <c r="F467" s="8">
        <v>13.000000000000005</v>
      </c>
      <c r="G467" s="9">
        <v>13.000000000000005</v>
      </c>
    </row>
    <row r="468" spans="1:7" ht="15" customHeight="1" x14ac:dyDescent="0.25">
      <c r="A468" s="13" t="s">
        <v>339</v>
      </c>
      <c r="B468" s="8">
        <v>43</v>
      </c>
      <c r="C468" s="8">
        <f t="shared" si="63"/>
        <v>2750</v>
      </c>
      <c r="D468" s="8">
        <v>1114.9999999999998</v>
      </c>
      <c r="E468" s="8">
        <v>1585.0000000000002</v>
      </c>
      <c r="F468" s="8">
        <v>49.999999999999993</v>
      </c>
      <c r="G468" s="9">
        <v>49.999999999999993</v>
      </c>
    </row>
    <row r="469" spans="1:7" ht="15" customHeight="1" x14ac:dyDescent="0.25">
      <c r="A469" s="13" t="s">
        <v>340</v>
      </c>
      <c r="B469" s="8">
        <v>7</v>
      </c>
      <c r="C469" s="8">
        <f t="shared" si="63"/>
        <v>1132.0000000000002</v>
      </c>
      <c r="D469" s="8">
        <v>424.00000000000011</v>
      </c>
      <c r="E469" s="8">
        <v>708.00000000000011</v>
      </c>
      <c r="F469" s="8" t="s">
        <v>601</v>
      </c>
      <c r="G469" s="9" t="s">
        <v>601</v>
      </c>
    </row>
    <row r="470" spans="1:7" ht="15" customHeight="1" x14ac:dyDescent="0.25">
      <c r="A470" s="13" t="s">
        <v>341</v>
      </c>
      <c r="B470" s="8">
        <v>59</v>
      </c>
      <c r="C470" s="8">
        <f t="shared" si="63"/>
        <v>2511.0000000000005</v>
      </c>
      <c r="D470" s="8">
        <v>1386.9999999999998</v>
      </c>
      <c r="E470" s="8">
        <v>544</v>
      </c>
      <c r="F470" s="8">
        <v>580.00000000000057</v>
      </c>
      <c r="G470" s="9">
        <v>455</v>
      </c>
    </row>
    <row r="471" spans="1:7" ht="15" customHeight="1" x14ac:dyDescent="0.25">
      <c r="A471" s="13" t="s">
        <v>342</v>
      </c>
      <c r="B471" s="8">
        <v>94</v>
      </c>
      <c r="C471" s="8">
        <f t="shared" si="63"/>
        <v>6565.0000000000036</v>
      </c>
      <c r="D471" s="8">
        <v>4022.0000000000018</v>
      </c>
      <c r="E471" s="8">
        <v>2414.0000000000014</v>
      </c>
      <c r="F471" s="8">
        <v>129.00000000000006</v>
      </c>
      <c r="G471" s="9">
        <v>49.000000000000007</v>
      </c>
    </row>
    <row r="472" spans="1:7" ht="21" customHeight="1" x14ac:dyDescent="0.25">
      <c r="A472" s="12" t="s">
        <v>571</v>
      </c>
      <c r="B472" s="6">
        <f t="shared" ref="B472:G472" si="66">SUM(B473:B486)</f>
        <v>350</v>
      </c>
      <c r="C472" s="6">
        <f t="shared" si="63"/>
        <v>17936.999999999996</v>
      </c>
      <c r="D472" s="6">
        <f t="shared" si="66"/>
        <v>10319.999999999996</v>
      </c>
      <c r="E472" s="6">
        <f t="shared" si="66"/>
        <v>6415.0000000000009</v>
      </c>
      <c r="F472" s="6">
        <f t="shared" si="66"/>
        <v>1201.9999999999991</v>
      </c>
      <c r="G472" s="7">
        <f t="shared" si="66"/>
        <v>836.99999999999989</v>
      </c>
    </row>
    <row r="473" spans="1:7" ht="15" customHeight="1" x14ac:dyDescent="0.25">
      <c r="A473" s="13" t="s">
        <v>52</v>
      </c>
      <c r="B473" s="8">
        <v>1</v>
      </c>
      <c r="C473" s="8">
        <f t="shared" si="63"/>
        <v>199.99999999999994</v>
      </c>
      <c r="D473" s="8">
        <v>199.99999999999994</v>
      </c>
      <c r="E473" s="8" t="s">
        <v>601</v>
      </c>
      <c r="F473" s="8" t="s">
        <v>601</v>
      </c>
      <c r="G473" s="9" t="s">
        <v>601</v>
      </c>
    </row>
    <row r="474" spans="1:7" ht="15" customHeight="1" x14ac:dyDescent="0.25">
      <c r="A474" s="13" t="s">
        <v>140</v>
      </c>
      <c r="B474" s="8">
        <v>2</v>
      </c>
      <c r="C474" s="8">
        <f t="shared" si="63"/>
        <v>8.0000000000000213</v>
      </c>
      <c r="D474" s="8" t="s">
        <v>601</v>
      </c>
      <c r="E474" s="8">
        <v>8.0000000000000213</v>
      </c>
      <c r="F474" s="8" t="s">
        <v>601</v>
      </c>
      <c r="G474" s="9" t="s">
        <v>601</v>
      </c>
    </row>
    <row r="475" spans="1:7" ht="15" customHeight="1" x14ac:dyDescent="0.25">
      <c r="A475" s="13" t="s">
        <v>344</v>
      </c>
      <c r="B475" s="8">
        <v>15</v>
      </c>
      <c r="C475" s="8">
        <f t="shared" si="63"/>
        <v>965.99999999999841</v>
      </c>
      <c r="D475" s="8">
        <v>630.99999999999864</v>
      </c>
      <c r="E475" s="8">
        <v>89.999999999999929</v>
      </c>
      <c r="F475" s="8">
        <v>244.99999999999994</v>
      </c>
      <c r="G475" s="9">
        <v>235</v>
      </c>
    </row>
    <row r="476" spans="1:7" ht="15" customHeight="1" x14ac:dyDescent="0.25">
      <c r="A476" s="13" t="s">
        <v>345</v>
      </c>
      <c r="B476" s="8">
        <v>30</v>
      </c>
      <c r="C476" s="8">
        <f t="shared" si="63"/>
        <v>693.00000000000045</v>
      </c>
      <c r="D476" s="8">
        <v>492.00000000000034</v>
      </c>
      <c r="E476" s="8">
        <v>161.00000000000014</v>
      </c>
      <c r="F476" s="8">
        <v>39.999999999999972</v>
      </c>
      <c r="G476" s="9">
        <v>10.999999999999996</v>
      </c>
    </row>
    <row r="477" spans="1:7" ht="15" customHeight="1" x14ac:dyDescent="0.25">
      <c r="A477" s="13" t="s">
        <v>346</v>
      </c>
      <c r="B477" s="8">
        <v>4</v>
      </c>
      <c r="C477" s="8">
        <f t="shared" si="63"/>
        <v>39.000000000000071</v>
      </c>
      <c r="D477" s="8">
        <v>37.000000000000057</v>
      </c>
      <c r="E477" s="8" t="s">
        <v>601</v>
      </c>
      <c r="F477" s="8">
        <v>2.0000000000000107</v>
      </c>
      <c r="G477" s="9">
        <v>2.0000000000000107</v>
      </c>
    </row>
    <row r="478" spans="1:7" ht="15" customHeight="1" x14ac:dyDescent="0.25">
      <c r="A478" s="13" t="s">
        <v>347</v>
      </c>
      <c r="B478" s="8">
        <v>45</v>
      </c>
      <c r="C478" s="8">
        <f t="shared" si="63"/>
        <v>2705.9999999999968</v>
      </c>
      <c r="D478" s="8">
        <v>814.99999999999966</v>
      </c>
      <c r="E478" s="8">
        <v>1777.9999999999973</v>
      </c>
      <c r="F478" s="8">
        <v>113</v>
      </c>
      <c r="G478" s="9">
        <v>83.000000000000114</v>
      </c>
    </row>
    <row r="479" spans="1:7" ht="15" customHeight="1" x14ac:dyDescent="0.25">
      <c r="A479" s="13" t="s">
        <v>348</v>
      </c>
      <c r="B479" s="8">
        <v>139</v>
      </c>
      <c r="C479" s="8">
        <f t="shared" si="63"/>
        <v>5989.0000000000009</v>
      </c>
      <c r="D479" s="8">
        <v>3580.0000000000014</v>
      </c>
      <c r="E479" s="8">
        <v>2088.0000000000009</v>
      </c>
      <c r="F479" s="8">
        <v>320.99999999999937</v>
      </c>
      <c r="G479" s="9">
        <v>277.9999999999996</v>
      </c>
    </row>
    <row r="480" spans="1:7" ht="15" customHeight="1" x14ac:dyDescent="0.25">
      <c r="A480" s="13" t="s">
        <v>349</v>
      </c>
      <c r="B480" s="8">
        <v>6</v>
      </c>
      <c r="C480" s="8">
        <f t="shared" si="63"/>
        <v>2862.9999999999973</v>
      </c>
      <c r="D480" s="8">
        <v>2449.9999999999973</v>
      </c>
      <c r="E480" s="8">
        <v>377.00000000000011</v>
      </c>
      <c r="F480" s="8">
        <v>36.000000000000007</v>
      </c>
      <c r="G480" s="9">
        <v>36.000000000000007</v>
      </c>
    </row>
    <row r="481" spans="1:7" ht="15" customHeight="1" x14ac:dyDescent="0.25">
      <c r="A481" s="13" t="s">
        <v>350</v>
      </c>
      <c r="B481" s="8">
        <v>7</v>
      </c>
      <c r="C481" s="8">
        <f t="shared" si="63"/>
        <v>447.99999999999977</v>
      </c>
      <c r="D481" s="8">
        <v>123.99999999999984</v>
      </c>
      <c r="E481" s="8">
        <v>16.000000000000039</v>
      </c>
      <c r="F481" s="8">
        <v>307.99999999999989</v>
      </c>
      <c r="G481" s="9">
        <v>142.99999999999997</v>
      </c>
    </row>
    <row r="482" spans="1:7" ht="15" customHeight="1" x14ac:dyDescent="0.25">
      <c r="A482" s="13" t="s">
        <v>351</v>
      </c>
      <c r="B482" s="8">
        <v>4</v>
      </c>
      <c r="C482" s="8">
        <f t="shared" si="63"/>
        <v>31.999999999999993</v>
      </c>
      <c r="D482" s="8">
        <v>14.000000000000034</v>
      </c>
      <c r="E482" s="8">
        <v>17.999999999999961</v>
      </c>
      <c r="F482" s="8" t="s">
        <v>601</v>
      </c>
      <c r="G482" s="9" t="s">
        <v>601</v>
      </c>
    </row>
    <row r="483" spans="1:7" ht="15" customHeight="1" x14ac:dyDescent="0.25">
      <c r="A483" s="13" t="s">
        <v>352</v>
      </c>
      <c r="B483" s="8">
        <v>4</v>
      </c>
      <c r="C483" s="8">
        <f t="shared" si="63"/>
        <v>247.99999999999989</v>
      </c>
      <c r="D483" s="8">
        <v>182.99999999999986</v>
      </c>
      <c r="E483" s="8">
        <v>55.000000000000043</v>
      </c>
      <c r="F483" s="8">
        <v>9.9999999999999964</v>
      </c>
      <c r="G483" s="9">
        <v>2.0000000000000129</v>
      </c>
    </row>
    <row r="484" spans="1:7" ht="15" customHeight="1" x14ac:dyDescent="0.25">
      <c r="A484" s="13" t="s">
        <v>353</v>
      </c>
      <c r="B484" s="8">
        <v>63</v>
      </c>
      <c r="C484" s="8">
        <f t="shared" si="63"/>
        <v>1708.0000000000045</v>
      </c>
      <c r="D484" s="8">
        <v>911.00000000000091</v>
      </c>
      <c r="E484" s="8">
        <v>762.00000000000364</v>
      </c>
      <c r="F484" s="8">
        <v>34.999999999999893</v>
      </c>
      <c r="G484" s="9">
        <v>17.000000000000004</v>
      </c>
    </row>
    <row r="485" spans="1:7" ht="15" customHeight="1" x14ac:dyDescent="0.25">
      <c r="A485" s="13" t="s">
        <v>354</v>
      </c>
      <c r="B485" s="8">
        <v>27</v>
      </c>
      <c r="C485" s="8">
        <f t="shared" si="63"/>
        <v>902.00000000000011</v>
      </c>
      <c r="D485" s="8">
        <v>793.00000000000011</v>
      </c>
      <c r="E485" s="8">
        <v>16.999999999999982</v>
      </c>
      <c r="F485" s="8">
        <v>92.000000000000014</v>
      </c>
      <c r="G485" s="9">
        <v>30.000000000000128</v>
      </c>
    </row>
    <row r="486" spans="1:7" ht="15" customHeight="1" x14ac:dyDescent="0.25">
      <c r="A486" s="13" t="s">
        <v>355</v>
      </c>
      <c r="B486" s="8">
        <v>3</v>
      </c>
      <c r="C486" s="8">
        <f t="shared" si="63"/>
        <v>1134.9999999999993</v>
      </c>
      <c r="D486" s="8">
        <v>89.999999999999986</v>
      </c>
      <c r="E486" s="8">
        <v>1044.9999999999993</v>
      </c>
      <c r="F486" s="8" t="s">
        <v>601</v>
      </c>
      <c r="G486" s="9" t="s">
        <v>601</v>
      </c>
    </row>
    <row r="487" spans="1:7" ht="21" customHeight="1" x14ac:dyDescent="0.25">
      <c r="A487" s="12" t="s">
        <v>572</v>
      </c>
      <c r="B487" s="6">
        <f t="shared" ref="B487:G487" si="67">SUM(B488:B489)</f>
        <v>6</v>
      </c>
      <c r="C487" s="6">
        <f t="shared" si="63"/>
        <v>323.99999999999989</v>
      </c>
      <c r="D487" s="6">
        <f t="shared" si="67"/>
        <v>169.99999999999991</v>
      </c>
      <c r="E487" s="6">
        <f t="shared" si="67"/>
        <v>88.999999999999943</v>
      </c>
      <c r="F487" s="6">
        <f t="shared" si="67"/>
        <v>65.000000000000014</v>
      </c>
      <c r="G487" s="7">
        <f t="shared" si="67"/>
        <v>65.000000000000014</v>
      </c>
    </row>
    <row r="488" spans="1:7" ht="15" customHeight="1" x14ac:dyDescent="0.25">
      <c r="A488" s="13" t="s">
        <v>356</v>
      </c>
      <c r="B488" s="8">
        <v>1</v>
      </c>
      <c r="C488" s="8">
        <f t="shared" si="63"/>
        <v>10</v>
      </c>
      <c r="D488" s="8">
        <v>10</v>
      </c>
      <c r="E488" s="8" t="s">
        <v>601</v>
      </c>
      <c r="F488" s="8" t="s">
        <v>601</v>
      </c>
      <c r="G488" s="9" t="s">
        <v>601</v>
      </c>
    </row>
    <row r="489" spans="1:7" ht="15" customHeight="1" x14ac:dyDescent="0.25">
      <c r="A489" s="13" t="s">
        <v>357</v>
      </c>
      <c r="B489" s="8">
        <v>5</v>
      </c>
      <c r="C489" s="8">
        <f t="shared" si="63"/>
        <v>313.99999999999989</v>
      </c>
      <c r="D489" s="8">
        <v>159.99999999999991</v>
      </c>
      <c r="E489" s="8">
        <v>88.999999999999943</v>
      </c>
      <c r="F489" s="8">
        <v>65.000000000000014</v>
      </c>
      <c r="G489" s="9">
        <v>65.000000000000014</v>
      </c>
    </row>
    <row r="490" spans="1:7" ht="21" customHeight="1" x14ac:dyDescent="0.25">
      <c r="A490" s="12" t="s">
        <v>573</v>
      </c>
      <c r="B490" s="6">
        <f>SUM(B491:B491)</f>
        <v>1</v>
      </c>
      <c r="C490" s="6">
        <f t="shared" si="63"/>
        <v>3</v>
      </c>
      <c r="D490" s="6">
        <f>SUM(D491:D491)</f>
        <v>3</v>
      </c>
      <c r="E490" s="6" t="s">
        <v>601</v>
      </c>
      <c r="F490" s="6" t="s">
        <v>601</v>
      </c>
      <c r="G490" s="7" t="s">
        <v>601</v>
      </c>
    </row>
    <row r="491" spans="1:7" ht="15" customHeight="1" x14ac:dyDescent="0.25">
      <c r="A491" s="13" t="s">
        <v>653</v>
      </c>
      <c r="B491" s="8">
        <v>1</v>
      </c>
      <c r="C491" s="8">
        <f t="shared" si="63"/>
        <v>3</v>
      </c>
      <c r="D491" s="8">
        <v>3</v>
      </c>
      <c r="E491" s="8" t="s">
        <v>601</v>
      </c>
      <c r="F491" s="8" t="s">
        <v>601</v>
      </c>
      <c r="G491" s="9" t="s">
        <v>601</v>
      </c>
    </row>
    <row r="492" spans="1:7" ht="21" customHeight="1" x14ac:dyDescent="0.25">
      <c r="A492" s="4" t="s">
        <v>680</v>
      </c>
      <c r="B492" s="6">
        <f t="shared" ref="B492:G492" si="68">+B493+B502+B516+B527+B546</f>
        <v>1680</v>
      </c>
      <c r="C492" s="6">
        <f t="shared" si="68"/>
        <v>52698</v>
      </c>
      <c r="D492" s="6">
        <f t="shared" si="68"/>
        <v>31810.999999999996</v>
      </c>
      <c r="E492" s="6">
        <f t="shared" si="68"/>
        <v>12866</v>
      </c>
      <c r="F492" s="6">
        <f t="shared" si="68"/>
        <v>8021.0000000000009</v>
      </c>
      <c r="G492" s="7">
        <f t="shared" si="68"/>
        <v>4281.0000000000018</v>
      </c>
    </row>
    <row r="493" spans="1:7" ht="21" customHeight="1" x14ac:dyDescent="0.25">
      <c r="A493" s="12" t="s">
        <v>590</v>
      </c>
      <c r="B493" s="6">
        <f t="shared" ref="B493:G493" si="69">SUM(B494:B501)</f>
        <v>45</v>
      </c>
      <c r="C493" s="6">
        <f t="shared" ref="C493:C555" si="70">SUM(D493,E493,F493)</f>
        <v>1596.0000000000009</v>
      </c>
      <c r="D493" s="6">
        <f t="shared" si="69"/>
        <v>973.00000000000091</v>
      </c>
      <c r="E493" s="6">
        <f t="shared" si="69"/>
        <v>418.00000000000011</v>
      </c>
      <c r="F493" s="6">
        <f t="shared" si="69"/>
        <v>204.99999999999997</v>
      </c>
      <c r="G493" s="7">
        <f t="shared" si="69"/>
        <v>47.000000000000021</v>
      </c>
    </row>
    <row r="494" spans="1:7" ht="15" customHeight="1" x14ac:dyDescent="0.25">
      <c r="A494" s="13" t="s">
        <v>654</v>
      </c>
      <c r="B494" s="8">
        <v>6</v>
      </c>
      <c r="C494" s="8">
        <f t="shared" si="70"/>
        <v>115.00000000000011</v>
      </c>
      <c r="D494" s="8">
        <v>74.000000000000142</v>
      </c>
      <c r="E494" s="8">
        <v>40.999999999999972</v>
      </c>
      <c r="F494" s="8" t="s">
        <v>601</v>
      </c>
      <c r="G494" s="9" t="s">
        <v>601</v>
      </c>
    </row>
    <row r="495" spans="1:7" ht="15" customHeight="1" x14ac:dyDescent="0.25">
      <c r="A495" s="13" t="s">
        <v>488</v>
      </c>
      <c r="B495" s="8">
        <v>5</v>
      </c>
      <c r="C495" s="8">
        <f t="shared" si="70"/>
        <v>474.00000000000045</v>
      </c>
      <c r="D495" s="8">
        <v>427.00000000000051</v>
      </c>
      <c r="E495" s="8">
        <v>40.99999999999995</v>
      </c>
      <c r="F495" s="8">
        <v>6.0000000000000044</v>
      </c>
      <c r="G495" s="9" t="s">
        <v>601</v>
      </c>
    </row>
    <row r="496" spans="1:7" ht="15" customHeight="1" x14ac:dyDescent="0.25">
      <c r="A496" s="13" t="s">
        <v>489</v>
      </c>
      <c r="B496" s="8">
        <v>15</v>
      </c>
      <c r="C496" s="8">
        <f t="shared" si="70"/>
        <v>324.00000000000023</v>
      </c>
      <c r="D496" s="8">
        <v>189.00000000000006</v>
      </c>
      <c r="E496" s="8">
        <v>96.000000000000057</v>
      </c>
      <c r="F496" s="8">
        <v>39.000000000000085</v>
      </c>
      <c r="G496" s="9">
        <v>36.000000000000007</v>
      </c>
    </row>
    <row r="497" spans="1:7" ht="15" customHeight="1" x14ac:dyDescent="0.25">
      <c r="A497" s="13" t="s">
        <v>187</v>
      </c>
      <c r="B497" s="8">
        <v>9</v>
      </c>
      <c r="C497" s="8">
        <f t="shared" si="70"/>
        <v>63</v>
      </c>
      <c r="D497" s="8">
        <v>43.000000000000007</v>
      </c>
      <c r="E497" s="8">
        <v>19.999999999999993</v>
      </c>
      <c r="F497" s="8" t="s">
        <v>601</v>
      </c>
      <c r="G497" s="9" t="s">
        <v>601</v>
      </c>
    </row>
    <row r="498" spans="1:7" ht="15" customHeight="1" x14ac:dyDescent="0.25">
      <c r="A498" s="13" t="s">
        <v>490</v>
      </c>
      <c r="B498" s="8">
        <v>4</v>
      </c>
      <c r="C498" s="8">
        <f t="shared" si="70"/>
        <v>23.000000000000011</v>
      </c>
      <c r="D498" s="8">
        <v>23.000000000000011</v>
      </c>
      <c r="E498" s="8" t="s">
        <v>601</v>
      </c>
      <c r="F498" s="8" t="s">
        <v>601</v>
      </c>
      <c r="G498" s="9" t="s">
        <v>601</v>
      </c>
    </row>
    <row r="499" spans="1:7" ht="15" customHeight="1" x14ac:dyDescent="0.25">
      <c r="A499" s="13" t="s">
        <v>491</v>
      </c>
      <c r="B499" s="8">
        <v>3</v>
      </c>
      <c r="C499" s="8">
        <f t="shared" si="70"/>
        <v>432.00000000000034</v>
      </c>
      <c r="D499" s="8">
        <v>212.00000000000017</v>
      </c>
      <c r="E499" s="8">
        <v>220.00000000000017</v>
      </c>
      <c r="F499" s="8" t="s">
        <v>601</v>
      </c>
      <c r="G499" s="9" t="s">
        <v>601</v>
      </c>
    </row>
    <row r="500" spans="1:7" ht="15" customHeight="1" x14ac:dyDescent="0.25">
      <c r="A500" s="13" t="s">
        <v>492</v>
      </c>
      <c r="B500" s="8">
        <v>1</v>
      </c>
      <c r="C500" s="8">
        <f t="shared" si="70"/>
        <v>4.9999999999999956</v>
      </c>
      <c r="D500" s="8">
        <v>4.9999999999999956</v>
      </c>
      <c r="E500" s="8" t="s">
        <v>601</v>
      </c>
      <c r="F500" s="8" t="s">
        <v>601</v>
      </c>
      <c r="G500" s="9" t="s">
        <v>601</v>
      </c>
    </row>
    <row r="501" spans="1:7" ht="15" customHeight="1" x14ac:dyDescent="0.25">
      <c r="A501" s="13" t="s">
        <v>493</v>
      </c>
      <c r="B501" s="8">
        <v>2</v>
      </c>
      <c r="C501" s="8">
        <f t="shared" si="70"/>
        <v>159.99999999999989</v>
      </c>
      <c r="D501" s="8" t="s">
        <v>601</v>
      </c>
      <c r="E501" s="8" t="s">
        <v>601</v>
      </c>
      <c r="F501" s="8">
        <v>159.99999999999989</v>
      </c>
      <c r="G501" s="9">
        <v>11.000000000000014</v>
      </c>
    </row>
    <row r="502" spans="1:7" ht="21" customHeight="1" x14ac:dyDescent="0.25">
      <c r="A502" s="12" t="s">
        <v>591</v>
      </c>
      <c r="B502" s="6">
        <f>SUM(B503:B515)</f>
        <v>713</v>
      </c>
      <c r="C502" s="6">
        <f t="shared" si="70"/>
        <v>18497</v>
      </c>
      <c r="D502" s="6">
        <f t="shared" ref="D502:G502" si="71">SUM(D503:D515)</f>
        <v>11194</v>
      </c>
      <c r="E502" s="6">
        <f t="shared" si="71"/>
        <v>4272.9999999999991</v>
      </c>
      <c r="F502" s="6">
        <f t="shared" si="71"/>
        <v>3030</v>
      </c>
      <c r="G502" s="7">
        <f t="shared" si="71"/>
        <v>2122.0000000000014</v>
      </c>
    </row>
    <row r="503" spans="1:7" ht="15" customHeight="1" x14ac:dyDescent="0.25">
      <c r="A503" s="13" t="s">
        <v>655</v>
      </c>
      <c r="B503" s="8">
        <v>35</v>
      </c>
      <c r="C503" s="8">
        <f t="shared" si="70"/>
        <v>1838.9999999999995</v>
      </c>
      <c r="D503" s="8">
        <v>213.99999999999991</v>
      </c>
      <c r="E503" s="8">
        <v>654.00000000000011</v>
      </c>
      <c r="F503" s="8">
        <v>970.99999999999943</v>
      </c>
      <c r="G503" s="9">
        <v>904.0000000000008</v>
      </c>
    </row>
    <row r="504" spans="1:7" ht="15" customHeight="1" x14ac:dyDescent="0.25">
      <c r="A504" s="13" t="s">
        <v>494</v>
      </c>
      <c r="B504" s="8">
        <v>24</v>
      </c>
      <c r="C504" s="8">
        <f t="shared" si="70"/>
        <v>800.00000000000023</v>
      </c>
      <c r="D504" s="8">
        <v>670.00000000000045</v>
      </c>
      <c r="E504" s="8">
        <v>79.999999999999929</v>
      </c>
      <c r="F504" s="8">
        <v>49.999999999999929</v>
      </c>
      <c r="G504" s="9" t="s">
        <v>601</v>
      </c>
    </row>
    <row r="505" spans="1:7" ht="15" customHeight="1" x14ac:dyDescent="0.25">
      <c r="A505" s="13" t="s">
        <v>495</v>
      </c>
      <c r="B505" s="8">
        <v>12</v>
      </c>
      <c r="C505" s="8">
        <f t="shared" si="70"/>
        <v>946.99999999999966</v>
      </c>
      <c r="D505" s="8">
        <v>126.00000000000001</v>
      </c>
      <c r="E505" s="8">
        <v>812.99999999999966</v>
      </c>
      <c r="F505" s="8">
        <v>8.0000000000000071</v>
      </c>
      <c r="G505" s="9">
        <v>8.0000000000000071</v>
      </c>
    </row>
    <row r="506" spans="1:7" ht="15" customHeight="1" x14ac:dyDescent="0.25">
      <c r="A506" s="13" t="s">
        <v>496</v>
      </c>
      <c r="B506" s="8">
        <v>39</v>
      </c>
      <c r="C506" s="8">
        <f t="shared" si="70"/>
        <v>2107.9999999999977</v>
      </c>
      <c r="D506" s="8">
        <v>1632.999999999998</v>
      </c>
      <c r="E506" s="8">
        <v>356.99999999999972</v>
      </c>
      <c r="F506" s="8">
        <v>118.00000000000003</v>
      </c>
      <c r="G506" s="9">
        <v>49.999999999999922</v>
      </c>
    </row>
    <row r="507" spans="1:7" ht="15" customHeight="1" x14ac:dyDescent="0.25">
      <c r="A507" s="13" t="s">
        <v>497</v>
      </c>
      <c r="B507" s="8">
        <v>159</v>
      </c>
      <c r="C507" s="8">
        <f t="shared" si="70"/>
        <v>3435.9999999999982</v>
      </c>
      <c r="D507" s="8">
        <v>2610.9999999999986</v>
      </c>
      <c r="E507" s="8">
        <v>703.99999999999955</v>
      </c>
      <c r="F507" s="8">
        <v>120.99999999999993</v>
      </c>
      <c r="G507" s="9">
        <v>103.00000000000011</v>
      </c>
    </row>
    <row r="508" spans="1:7" ht="15" customHeight="1" x14ac:dyDescent="0.25">
      <c r="A508" s="13" t="s">
        <v>498</v>
      </c>
      <c r="B508" s="8">
        <v>93</v>
      </c>
      <c r="C508" s="8">
        <f t="shared" si="70"/>
        <v>1040.0000000000009</v>
      </c>
      <c r="D508" s="8">
        <v>746.00000000000068</v>
      </c>
      <c r="E508" s="8">
        <v>127.00000000000014</v>
      </c>
      <c r="F508" s="8">
        <v>167.00000000000003</v>
      </c>
      <c r="G508" s="9">
        <v>167.00000000000003</v>
      </c>
    </row>
    <row r="509" spans="1:7" ht="15" customHeight="1" x14ac:dyDescent="0.25">
      <c r="A509" s="13" t="s">
        <v>325</v>
      </c>
      <c r="B509" s="8">
        <v>117</v>
      </c>
      <c r="C509" s="8">
        <f t="shared" si="70"/>
        <v>1866.9999999999989</v>
      </c>
      <c r="D509" s="8">
        <v>1573.9999999999989</v>
      </c>
      <c r="E509" s="8">
        <v>195.00000000000017</v>
      </c>
      <c r="F509" s="8">
        <v>97.999999999999702</v>
      </c>
      <c r="G509" s="9">
        <v>95</v>
      </c>
    </row>
    <row r="510" spans="1:7" ht="15" customHeight="1" x14ac:dyDescent="0.25">
      <c r="A510" s="13" t="s">
        <v>499</v>
      </c>
      <c r="B510" s="8">
        <v>93</v>
      </c>
      <c r="C510" s="8">
        <f t="shared" si="70"/>
        <v>3018.0000000000045</v>
      </c>
      <c r="D510" s="8">
        <v>2275.0000000000041</v>
      </c>
      <c r="E510" s="8">
        <v>653.00000000000034</v>
      </c>
      <c r="F510" s="8">
        <v>89.999999999999844</v>
      </c>
      <c r="G510" s="9">
        <v>2</v>
      </c>
    </row>
    <row r="511" spans="1:7" ht="15" customHeight="1" x14ac:dyDescent="0.25">
      <c r="A511" s="13" t="s">
        <v>500</v>
      </c>
      <c r="B511" s="8">
        <v>10</v>
      </c>
      <c r="C511" s="8">
        <f t="shared" si="70"/>
        <v>146.99999999999994</v>
      </c>
      <c r="D511" s="8">
        <v>57.999999999999886</v>
      </c>
      <c r="E511" s="8">
        <v>83.000000000000043</v>
      </c>
      <c r="F511" s="8">
        <v>6.0000000000000089</v>
      </c>
      <c r="G511" s="9">
        <v>6.0000000000000089</v>
      </c>
    </row>
    <row r="512" spans="1:7" ht="15" customHeight="1" x14ac:dyDescent="0.25">
      <c r="A512" s="13" t="s">
        <v>501</v>
      </c>
      <c r="B512" s="8">
        <v>40</v>
      </c>
      <c r="C512" s="8">
        <f t="shared" si="70"/>
        <v>932.00000000000034</v>
      </c>
      <c r="D512" s="8">
        <v>367.99999999999994</v>
      </c>
      <c r="E512" s="8">
        <v>123.9999999999999</v>
      </c>
      <c r="F512" s="8">
        <v>440.00000000000051</v>
      </c>
      <c r="G512" s="9">
        <v>352.00000000000051</v>
      </c>
    </row>
    <row r="513" spans="1:7" ht="15" customHeight="1" x14ac:dyDescent="0.25">
      <c r="A513" s="13" t="s">
        <v>502</v>
      </c>
      <c r="B513" s="8">
        <v>6</v>
      </c>
      <c r="C513" s="8">
        <f t="shared" si="70"/>
        <v>1411.9999999999998</v>
      </c>
      <c r="D513" s="8">
        <v>240.00000000000009</v>
      </c>
      <c r="E513" s="8">
        <v>380.99999999999932</v>
      </c>
      <c r="F513" s="8">
        <v>791.00000000000034</v>
      </c>
      <c r="G513" s="9">
        <v>269.99999999999994</v>
      </c>
    </row>
    <row r="514" spans="1:7" ht="15" customHeight="1" x14ac:dyDescent="0.25">
      <c r="A514" s="13" t="s">
        <v>503</v>
      </c>
      <c r="B514" s="8">
        <v>21</v>
      </c>
      <c r="C514" s="8">
        <f t="shared" si="70"/>
        <v>138.00000000000006</v>
      </c>
      <c r="D514" s="8">
        <v>89</v>
      </c>
      <c r="E514" s="8">
        <v>39.000000000000057</v>
      </c>
      <c r="F514" s="8">
        <v>9.9999999999999929</v>
      </c>
      <c r="G514" s="9">
        <v>9.9999999999999929</v>
      </c>
    </row>
    <row r="515" spans="1:7" ht="15" customHeight="1" x14ac:dyDescent="0.25">
      <c r="A515" s="13" t="s">
        <v>99</v>
      </c>
      <c r="B515" s="8">
        <v>64</v>
      </c>
      <c r="C515" s="8">
        <f t="shared" si="70"/>
        <v>812.99999999999989</v>
      </c>
      <c r="D515" s="8">
        <v>589.99999999999989</v>
      </c>
      <c r="E515" s="8">
        <v>63.000000000000128</v>
      </c>
      <c r="F515" s="8">
        <v>159.99999999999989</v>
      </c>
      <c r="G515" s="9">
        <v>155</v>
      </c>
    </row>
    <row r="516" spans="1:7" ht="21" customHeight="1" x14ac:dyDescent="0.25">
      <c r="A516" s="12" t="s">
        <v>592</v>
      </c>
      <c r="B516" s="6">
        <f t="shared" ref="B516:G516" si="72">SUM(B517:B526)</f>
        <v>173</v>
      </c>
      <c r="C516" s="6">
        <f t="shared" si="70"/>
        <v>4848.0000000000009</v>
      </c>
      <c r="D516" s="6">
        <f t="shared" si="72"/>
        <v>2288.0000000000009</v>
      </c>
      <c r="E516" s="6">
        <f t="shared" si="72"/>
        <v>1336.0000000000002</v>
      </c>
      <c r="F516" s="6">
        <f t="shared" si="72"/>
        <v>1224.0000000000002</v>
      </c>
      <c r="G516" s="7">
        <f t="shared" si="72"/>
        <v>715.00000000000034</v>
      </c>
    </row>
    <row r="517" spans="1:7" ht="15" customHeight="1" x14ac:dyDescent="0.25">
      <c r="A517" s="13" t="s">
        <v>656</v>
      </c>
      <c r="B517" s="8">
        <v>11</v>
      </c>
      <c r="C517" s="8">
        <f t="shared" si="70"/>
        <v>417.00000000000011</v>
      </c>
      <c r="D517" s="8">
        <v>238.00000000000009</v>
      </c>
      <c r="E517" s="8">
        <v>144.00000000000006</v>
      </c>
      <c r="F517" s="8">
        <v>35</v>
      </c>
      <c r="G517" s="9">
        <v>35</v>
      </c>
    </row>
    <row r="518" spans="1:7" ht="15" customHeight="1" x14ac:dyDescent="0.25">
      <c r="A518" s="13" t="s">
        <v>504</v>
      </c>
      <c r="B518" s="8">
        <v>25</v>
      </c>
      <c r="C518" s="8">
        <f t="shared" si="70"/>
        <v>1250</v>
      </c>
      <c r="D518" s="8">
        <v>332.99999999999966</v>
      </c>
      <c r="E518" s="8">
        <v>441.00000000000006</v>
      </c>
      <c r="F518" s="8">
        <v>476.00000000000017</v>
      </c>
      <c r="G518" s="9">
        <v>201</v>
      </c>
    </row>
    <row r="519" spans="1:7" ht="15" customHeight="1" x14ac:dyDescent="0.25">
      <c r="A519" s="13" t="s">
        <v>505</v>
      </c>
      <c r="B519" s="8">
        <v>31</v>
      </c>
      <c r="C519" s="8">
        <f t="shared" si="70"/>
        <v>633.00000000000125</v>
      </c>
      <c r="D519" s="8">
        <v>504.00000000000119</v>
      </c>
      <c r="E519" s="8">
        <v>114.00000000000006</v>
      </c>
      <c r="F519" s="8">
        <v>15.000000000000012</v>
      </c>
      <c r="G519" s="9">
        <v>15.000000000000012</v>
      </c>
    </row>
    <row r="520" spans="1:7" ht="15" customHeight="1" x14ac:dyDescent="0.25">
      <c r="A520" s="13" t="s">
        <v>48</v>
      </c>
      <c r="B520" s="8">
        <v>28</v>
      </c>
      <c r="C520" s="8">
        <f t="shared" si="70"/>
        <v>590</v>
      </c>
      <c r="D520" s="8">
        <v>174.99999999999997</v>
      </c>
      <c r="E520" s="8">
        <v>256</v>
      </c>
      <c r="F520" s="8">
        <v>159</v>
      </c>
      <c r="G520" s="9">
        <v>40.99999999999995</v>
      </c>
    </row>
    <row r="521" spans="1:7" ht="15" customHeight="1" x14ac:dyDescent="0.25">
      <c r="A521" s="13" t="s">
        <v>506</v>
      </c>
      <c r="B521" s="8">
        <v>6</v>
      </c>
      <c r="C521" s="8">
        <f t="shared" si="70"/>
        <v>266.00000000000017</v>
      </c>
      <c r="D521" s="8">
        <v>12.999999999999998</v>
      </c>
      <c r="E521" s="8">
        <v>46.000000000000036</v>
      </c>
      <c r="F521" s="8">
        <v>207.00000000000014</v>
      </c>
      <c r="G521" s="9">
        <v>144.00000000000003</v>
      </c>
    </row>
    <row r="522" spans="1:7" ht="15" customHeight="1" x14ac:dyDescent="0.25">
      <c r="A522" s="13" t="s">
        <v>507</v>
      </c>
      <c r="B522" s="8">
        <v>2</v>
      </c>
      <c r="C522" s="8">
        <f t="shared" si="70"/>
        <v>106.00000000000009</v>
      </c>
      <c r="D522" s="8">
        <v>98.000000000000085</v>
      </c>
      <c r="E522" s="8">
        <v>1.0000000000000007</v>
      </c>
      <c r="F522" s="8">
        <v>7.0000000000000027</v>
      </c>
      <c r="G522" s="9">
        <v>7.0000000000000027</v>
      </c>
    </row>
    <row r="523" spans="1:7" ht="15" customHeight="1" x14ac:dyDescent="0.25">
      <c r="A523" s="13" t="s">
        <v>508</v>
      </c>
      <c r="B523" s="8">
        <v>4</v>
      </c>
      <c r="C523" s="8">
        <f t="shared" si="70"/>
        <v>76.000000000000085</v>
      </c>
      <c r="D523" s="8">
        <v>7.0000000000000071</v>
      </c>
      <c r="E523" s="8">
        <v>21.000000000000028</v>
      </c>
      <c r="F523" s="8">
        <v>48.000000000000043</v>
      </c>
      <c r="G523" s="9">
        <v>48.000000000000043</v>
      </c>
    </row>
    <row r="524" spans="1:7" ht="15" customHeight="1" x14ac:dyDescent="0.25">
      <c r="A524" s="13" t="s">
        <v>509</v>
      </c>
      <c r="B524" s="8">
        <v>6</v>
      </c>
      <c r="C524" s="8">
        <f t="shared" si="70"/>
        <v>82.000000000000043</v>
      </c>
      <c r="D524" s="8">
        <v>61.000000000000057</v>
      </c>
      <c r="E524" s="8">
        <v>19.999999999999982</v>
      </c>
      <c r="F524" s="8">
        <v>0.99999999999999978</v>
      </c>
      <c r="G524" s="9" t="s">
        <v>601</v>
      </c>
    </row>
    <row r="525" spans="1:7" ht="15" customHeight="1" x14ac:dyDescent="0.25">
      <c r="A525" s="13" t="s">
        <v>510</v>
      </c>
      <c r="B525" s="8">
        <v>14</v>
      </c>
      <c r="C525" s="8">
        <f t="shared" si="70"/>
        <v>563.00000000000011</v>
      </c>
      <c r="D525" s="8">
        <v>192.00000000000023</v>
      </c>
      <c r="E525" s="8">
        <v>166.99999999999994</v>
      </c>
      <c r="F525" s="8">
        <v>203.99999999999997</v>
      </c>
      <c r="G525" s="9">
        <v>152.00000000000014</v>
      </c>
    </row>
    <row r="526" spans="1:7" ht="15" customHeight="1" x14ac:dyDescent="0.25">
      <c r="A526" s="13" t="s">
        <v>511</v>
      </c>
      <c r="B526" s="8">
        <v>46</v>
      </c>
      <c r="C526" s="8">
        <f t="shared" si="70"/>
        <v>865.00000000000023</v>
      </c>
      <c r="D526" s="8">
        <v>667</v>
      </c>
      <c r="E526" s="8">
        <v>126.00000000000009</v>
      </c>
      <c r="F526" s="8">
        <v>72.000000000000071</v>
      </c>
      <c r="G526" s="9">
        <v>72.000000000000071</v>
      </c>
    </row>
    <row r="527" spans="1:7" ht="21" customHeight="1" x14ac:dyDescent="0.25">
      <c r="A527" s="12" t="s">
        <v>593</v>
      </c>
      <c r="B527" s="6">
        <f>SUM(B528:B545)</f>
        <v>629</v>
      </c>
      <c r="C527" s="6">
        <f t="shared" si="70"/>
        <v>26314.999999999996</v>
      </c>
      <c r="D527" s="6">
        <f t="shared" ref="D527:G527" si="73">SUM(D528:D545)</f>
        <v>16246.999999999996</v>
      </c>
      <c r="E527" s="6">
        <f t="shared" si="73"/>
        <v>6647</v>
      </c>
      <c r="F527" s="6">
        <f t="shared" si="73"/>
        <v>3421.0000000000009</v>
      </c>
      <c r="G527" s="7">
        <f t="shared" si="73"/>
        <v>1270.0000000000005</v>
      </c>
    </row>
    <row r="528" spans="1:7" ht="15" customHeight="1" x14ac:dyDescent="0.25">
      <c r="A528" s="13" t="s">
        <v>512</v>
      </c>
      <c r="B528" s="8">
        <v>3</v>
      </c>
      <c r="C528" s="8">
        <f t="shared" si="70"/>
        <v>12.000000000000005</v>
      </c>
      <c r="D528" s="8">
        <v>9.9999999999999982</v>
      </c>
      <c r="E528" s="8">
        <v>1.0000000000000029</v>
      </c>
      <c r="F528" s="8">
        <v>1.0000000000000029</v>
      </c>
      <c r="G528" s="9">
        <v>1.0000000000000029</v>
      </c>
    </row>
    <row r="529" spans="1:7" ht="15" customHeight="1" x14ac:dyDescent="0.25">
      <c r="A529" s="13" t="s">
        <v>513</v>
      </c>
      <c r="B529" s="8">
        <v>1</v>
      </c>
      <c r="C529" s="8">
        <f t="shared" si="70"/>
        <v>3.0000000000000027</v>
      </c>
      <c r="D529" s="8" t="s">
        <v>601</v>
      </c>
      <c r="E529" s="8">
        <v>3.0000000000000027</v>
      </c>
      <c r="F529" s="8" t="s">
        <v>601</v>
      </c>
      <c r="G529" s="9" t="s">
        <v>601</v>
      </c>
    </row>
    <row r="530" spans="1:7" ht="15" customHeight="1" x14ac:dyDescent="0.25">
      <c r="A530" s="13" t="s">
        <v>514</v>
      </c>
      <c r="B530" s="8">
        <v>72</v>
      </c>
      <c r="C530" s="8">
        <f t="shared" si="70"/>
        <v>1957.000000000003</v>
      </c>
      <c r="D530" s="8">
        <v>1244.0000000000025</v>
      </c>
      <c r="E530" s="8">
        <v>678.00000000000045</v>
      </c>
      <c r="F530" s="8">
        <v>34.999999999999993</v>
      </c>
      <c r="G530" s="9">
        <v>30.000000000000028</v>
      </c>
    </row>
    <row r="531" spans="1:7" ht="15" customHeight="1" x14ac:dyDescent="0.25">
      <c r="A531" s="13" t="s">
        <v>515</v>
      </c>
      <c r="B531" s="8">
        <v>23</v>
      </c>
      <c r="C531" s="8">
        <f t="shared" si="70"/>
        <v>2371.9999999999991</v>
      </c>
      <c r="D531" s="8">
        <v>1747.9999999999989</v>
      </c>
      <c r="E531" s="8">
        <v>368.00000000000017</v>
      </c>
      <c r="F531" s="8">
        <v>256.00000000000011</v>
      </c>
      <c r="G531" s="9">
        <v>30.999999999999972</v>
      </c>
    </row>
    <row r="532" spans="1:7" ht="15" customHeight="1" x14ac:dyDescent="0.25">
      <c r="A532" s="13" t="s">
        <v>516</v>
      </c>
      <c r="B532" s="8">
        <v>52</v>
      </c>
      <c r="C532" s="8">
        <f t="shared" si="70"/>
        <v>2117.0000000000009</v>
      </c>
      <c r="D532" s="8">
        <v>1324.0000000000007</v>
      </c>
      <c r="E532" s="8">
        <v>376</v>
      </c>
      <c r="F532" s="8">
        <v>417.00000000000006</v>
      </c>
      <c r="G532" s="9">
        <v>408.00000000000006</v>
      </c>
    </row>
    <row r="533" spans="1:7" ht="15" customHeight="1" x14ac:dyDescent="0.25">
      <c r="A533" s="13" t="s">
        <v>76</v>
      </c>
      <c r="B533" s="8">
        <v>10</v>
      </c>
      <c r="C533" s="8">
        <f t="shared" si="70"/>
        <v>158.99999999999991</v>
      </c>
      <c r="D533" s="8">
        <v>154.99999999999989</v>
      </c>
      <c r="E533" s="8">
        <v>4.0000000000000222</v>
      </c>
      <c r="F533" s="8" t="s">
        <v>601</v>
      </c>
      <c r="G533" s="9" t="s">
        <v>601</v>
      </c>
    </row>
    <row r="534" spans="1:7" ht="15" customHeight="1" x14ac:dyDescent="0.25">
      <c r="A534" s="13" t="s">
        <v>517</v>
      </c>
      <c r="B534" s="8">
        <v>20</v>
      </c>
      <c r="C534" s="8">
        <f t="shared" si="70"/>
        <v>395.00000000000023</v>
      </c>
      <c r="D534" s="8">
        <v>238.00000000000006</v>
      </c>
      <c r="E534" s="8">
        <v>152.00000000000014</v>
      </c>
      <c r="F534" s="8">
        <v>4.9999999999999973</v>
      </c>
      <c r="G534" s="9">
        <v>3.0000000000000031</v>
      </c>
    </row>
    <row r="535" spans="1:7" ht="15" customHeight="1" x14ac:dyDescent="0.25">
      <c r="A535" s="13" t="s">
        <v>518</v>
      </c>
      <c r="B535" s="8">
        <v>14</v>
      </c>
      <c r="C535" s="8">
        <f t="shared" si="70"/>
        <v>415.99999999999994</v>
      </c>
      <c r="D535" s="8">
        <v>284</v>
      </c>
      <c r="E535" s="8">
        <v>118.99999999999996</v>
      </c>
      <c r="F535" s="8">
        <v>13.000000000000004</v>
      </c>
      <c r="G535" s="9" t="s">
        <v>601</v>
      </c>
    </row>
    <row r="536" spans="1:7" ht="15" customHeight="1" x14ac:dyDescent="0.25">
      <c r="A536" s="13" t="s">
        <v>519</v>
      </c>
      <c r="B536" s="8">
        <v>85</v>
      </c>
      <c r="C536" s="8">
        <f t="shared" si="70"/>
        <v>3401.9999999999982</v>
      </c>
      <c r="D536" s="8">
        <v>1499.9999999999993</v>
      </c>
      <c r="E536" s="8">
        <v>1485.9999999999989</v>
      </c>
      <c r="F536" s="8">
        <v>415.99999999999983</v>
      </c>
      <c r="G536" s="9">
        <v>150.00000000000028</v>
      </c>
    </row>
    <row r="537" spans="1:7" ht="15" customHeight="1" x14ac:dyDescent="0.25">
      <c r="A537" s="13" t="s">
        <v>520</v>
      </c>
      <c r="B537" s="8">
        <v>56</v>
      </c>
      <c r="C537" s="8">
        <f t="shared" si="70"/>
        <v>1589.9999999999993</v>
      </c>
      <c r="D537" s="8">
        <v>1058.9999999999991</v>
      </c>
      <c r="E537" s="8">
        <v>424.00000000000017</v>
      </c>
      <c r="F537" s="8">
        <v>106.99999999999994</v>
      </c>
      <c r="G537" s="9">
        <v>90.999999999999943</v>
      </c>
    </row>
    <row r="538" spans="1:7" ht="15" customHeight="1" x14ac:dyDescent="0.25">
      <c r="A538" s="13" t="s">
        <v>521</v>
      </c>
      <c r="B538" s="8">
        <v>44</v>
      </c>
      <c r="C538" s="8">
        <f t="shared" si="70"/>
        <v>1696.999999999998</v>
      </c>
      <c r="D538" s="8">
        <v>1252.9999999999977</v>
      </c>
      <c r="E538" s="8">
        <v>353.00000000000023</v>
      </c>
      <c r="F538" s="8">
        <v>90.999999999999943</v>
      </c>
      <c r="G538" s="9">
        <v>90.999999999999943</v>
      </c>
    </row>
    <row r="539" spans="1:7" ht="15" customHeight="1" x14ac:dyDescent="0.25">
      <c r="A539" s="13" t="s">
        <v>522</v>
      </c>
      <c r="B539" s="8">
        <v>28</v>
      </c>
      <c r="C539" s="8">
        <f t="shared" si="70"/>
        <v>1251</v>
      </c>
      <c r="D539" s="8">
        <v>916</v>
      </c>
      <c r="E539" s="8">
        <v>334.00000000000006</v>
      </c>
      <c r="F539" s="8">
        <v>1.0000000000000002</v>
      </c>
      <c r="G539" s="9">
        <v>1.0000000000000002</v>
      </c>
    </row>
    <row r="540" spans="1:7" ht="15" customHeight="1" x14ac:dyDescent="0.25">
      <c r="A540" s="13" t="s">
        <v>523</v>
      </c>
      <c r="B540" s="8">
        <v>41</v>
      </c>
      <c r="C540" s="8">
        <f t="shared" si="70"/>
        <v>2356</v>
      </c>
      <c r="D540" s="8">
        <v>732.99999999999943</v>
      </c>
      <c r="E540" s="8">
        <v>252.0000000000002</v>
      </c>
      <c r="F540" s="8">
        <v>1371.0000000000005</v>
      </c>
      <c r="G540" s="9">
        <v>59.000000000000028</v>
      </c>
    </row>
    <row r="541" spans="1:7" ht="15" customHeight="1" x14ac:dyDescent="0.25">
      <c r="A541" s="13" t="s">
        <v>524</v>
      </c>
      <c r="B541" s="8">
        <v>61</v>
      </c>
      <c r="C541" s="8">
        <f t="shared" si="70"/>
        <v>2868.9999999999982</v>
      </c>
      <c r="D541" s="8">
        <v>1684.9999999999982</v>
      </c>
      <c r="E541" s="8">
        <v>914.99999999999955</v>
      </c>
      <c r="F541" s="8">
        <v>269.00000000000023</v>
      </c>
      <c r="G541" s="9">
        <v>269.00000000000023</v>
      </c>
    </row>
    <row r="542" spans="1:7" ht="15" customHeight="1" x14ac:dyDescent="0.25">
      <c r="A542" s="13" t="s">
        <v>525</v>
      </c>
      <c r="B542" s="8">
        <v>32</v>
      </c>
      <c r="C542" s="8">
        <f t="shared" si="70"/>
        <v>1348.0000000000005</v>
      </c>
      <c r="D542" s="8">
        <v>710</v>
      </c>
      <c r="E542" s="8">
        <v>331.00000000000017</v>
      </c>
      <c r="F542" s="8">
        <v>307.00000000000011</v>
      </c>
      <c r="G542" s="9">
        <v>39.999999999999964</v>
      </c>
    </row>
    <row r="543" spans="1:7" ht="15" customHeight="1" x14ac:dyDescent="0.25">
      <c r="A543" s="13" t="s">
        <v>526</v>
      </c>
      <c r="B543" s="8">
        <v>41</v>
      </c>
      <c r="C543" s="8">
        <f t="shared" si="70"/>
        <v>2300</v>
      </c>
      <c r="D543" s="8">
        <v>1893.9999999999995</v>
      </c>
      <c r="E543" s="8">
        <v>406.0000000000004</v>
      </c>
      <c r="F543" s="8" t="s">
        <v>601</v>
      </c>
      <c r="G543" s="9" t="s">
        <v>601</v>
      </c>
    </row>
    <row r="544" spans="1:7" ht="15" customHeight="1" x14ac:dyDescent="0.25">
      <c r="A544" s="13" t="s">
        <v>527</v>
      </c>
      <c r="B544" s="8">
        <v>5</v>
      </c>
      <c r="C544" s="8">
        <f t="shared" si="70"/>
        <v>496.99999999999989</v>
      </c>
      <c r="D544" s="8">
        <v>354.99999999999989</v>
      </c>
      <c r="E544" s="8">
        <v>140</v>
      </c>
      <c r="F544" s="8">
        <v>2.0000000000000009</v>
      </c>
      <c r="G544" s="9">
        <v>2.0000000000000009</v>
      </c>
    </row>
    <row r="545" spans="1:7" ht="15" customHeight="1" x14ac:dyDescent="0.25">
      <c r="A545" s="13" t="s">
        <v>55</v>
      </c>
      <c r="B545" s="8">
        <v>41</v>
      </c>
      <c r="C545" s="8">
        <f t="shared" si="70"/>
        <v>1574.0000000000009</v>
      </c>
      <c r="D545" s="8">
        <v>1139.0000000000007</v>
      </c>
      <c r="E545" s="8">
        <v>305.00000000000023</v>
      </c>
      <c r="F545" s="8">
        <v>130.00000000000003</v>
      </c>
      <c r="G545" s="9">
        <v>93.999999999999943</v>
      </c>
    </row>
    <row r="546" spans="1:7" ht="21" customHeight="1" x14ac:dyDescent="0.25">
      <c r="A546" s="12" t="s">
        <v>161</v>
      </c>
      <c r="B546" s="6">
        <f>SUM(B547:B555)</f>
        <v>120</v>
      </c>
      <c r="C546" s="6">
        <f t="shared" si="70"/>
        <v>1442</v>
      </c>
      <c r="D546" s="6">
        <f t="shared" ref="D546:G546" si="74">SUM(D547:D555)</f>
        <v>1109</v>
      </c>
      <c r="E546" s="6">
        <f t="shared" si="74"/>
        <v>192.00000000000003</v>
      </c>
      <c r="F546" s="6">
        <f t="shared" si="74"/>
        <v>140.99999999999989</v>
      </c>
      <c r="G546" s="7">
        <f t="shared" si="74"/>
        <v>126.9999999999999</v>
      </c>
    </row>
    <row r="547" spans="1:7" ht="15" customHeight="1" x14ac:dyDescent="0.25">
      <c r="A547" s="13" t="s">
        <v>657</v>
      </c>
      <c r="B547" s="8">
        <v>12</v>
      </c>
      <c r="C547" s="8">
        <f t="shared" si="70"/>
        <v>311.99999999999989</v>
      </c>
      <c r="D547" s="8">
        <v>234.99999999999997</v>
      </c>
      <c r="E547" s="8">
        <v>19</v>
      </c>
      <c r="F547" s="8">
        <v>57.999999999999893</v>
      </c>
      <c r="G547" s="9">
        <v>57.999999999999893</v>
      </c>
    </row>
    <row r="548" spans="1:7" ht="15" customHeight="1" x14ac:dyDescent="0.25">
      <c r="A548" s="13" t="s">
        <v>528</v>
      </c>
      <c r="B548" s="8">
        <v>16</v>
      </c>
      <c r="C548" s="8">
        <f t="shared" si="70"/>
        <v>152.00000000000017</v>
      </c>
      <c r="D548" s="8">
        <v>145.00000000000017</v>
      </c>
      <c r="E548" s="8">
        <v>4.9999999999999956</v>
      </c>
      <c r="F548" s="8">
        <v>2.0000000000000018</v>
      </c>
      <c r="G548" s="9">
        <v>2.0000000000000018</v>
      </c>
    </row>
    <row r="549" spans="1:7" ht="15" customHeight="1" x14ac:dyDescent="0.25">
      <c r="A549" s="13" t="s">
        <v>380</v>
      </c>
      <c r="B549" s="8">
        <v>23</v>
      </c>
      <c r="C549" s="8">
        <f t="shared" si="70"/>
        <v>254.99999999999983</v>
      </c>
      <c r="D549" s="8">
        <v>180.99999999999986</v>
      </c>
      <c r="E549" s="8">
        <v>30.999999999999975</v>
      </c>
      <c r="F549" s="8">
        <v>42.999999999999993</v>
      </c>
      <c r="G549" s="9">
        <v>42.999999999999993</v>
      </c>
    </row>
    <row r="550" spans="1:7" ht="15" customHeight="1" x14ac:dyDescent="0.25">
      <c r="A550" s="13" t="s">
        <v>471</v>
      </c>
      <c r="B550" s="8">
        <v>7</v>
      </c>
      <c r="C550" s="8">
        <f t="shared" si="70"/>
        <v>53.999999999999979</v>
      </c>
      <c r="D550" s="8">
        <v>53.999999999999979</v>
      </c>
      <c r="E550" s="8" t="s">
        <v>601</v>
      </c>
      <c r="F550" s="8" t="s">
        <v>601</v>
      </c>
      <c r="G550" s="9" t="s">
        <v>601</v>
      </c>
    </row>
    <row r="551" spans="1:7" ht="15" customHeight="1" x14ac:dyDescent="0.25">
      <c r="A551" s="13" t="s">
        <v>529</v>
      </c>
      <c r="B551" s="8">
        <v>11</v>
      </c>
      <c r="C551" s="8">
        <f t="shared" si="70"/>
        <v>32</v>
      </c>
      <c r="D551" s="8">
        <v>25.999999999999996</v>
      </c>
      <c r="E551" s="8">
        <v>3.0000000000000036</v>
      </c>
      <c r="F551" s="8">
        <v>3.0000000000000036</v>
      </c>
      <c r="G551" s="9">
        <v>3.0000000000000036</v>
      </c>
    </row>
    <row r="552" spans="1:7" ht="15" customHeight="1" x14ac:dyDescent="0.25">
      <c r="A552" s="13" t="s">
        <v>365</v>
      </c>
      <c r="B552" s="8">
        <v>9</v>
      </c>
      <c r="C552" s="8">
        <f t="shared" si="70"/>
        <v>73.999999999999957</v>
      </c>
      <c r="D552" s="8">
        <v>63.99999999999995</v>
      </c>
      <c r="E552" s="8">
        <v>9.0000000000000036</v>
      </c>
      <c r="F552" s="8">
        <v>1.0000000000000004</v>
      </c>
      <c r="G552" s="9">
        <v>1.0000000000000004</v>
      </c>
    </row>
    <row r="553" spans="1:7" ht="15" customHeight="1" x14ac:dyDescent="0.25">
      <c r="A553" s="13" t="s">
        <v>530</v>
      </c>
      <c r="B553" s="8">
        <v>4</v>
      </c>
      <c r="C553" s="8">
        <f t="shared" si="70"/>
        <v>66.999999999999943</v>
      </c>
      <c r="D553" s="8">
        <v>61.999999999999943</v>
      </c>
      <c r="E553" s="8" t="s">
        <v>601</v>
      </c>
      <c r="F553" s="8">
        <v>4.9999999999999964</v>
      </c>
      <c r="G553" s="9" t="s">
        <v>601</v>
      </c>
    </row>
    <row r="554" spans="1:7" ht="15" customHeight="1" x14ac:dyDescent="0.25">
      <c r="A554" s="13" t="s">
        <v>531</v>
      </c>
      <c r="B554" s="8">
        <v>24</v>
      </c>
      <c r="C554" s="8">
        <f t="shared" si="70"/>
        <v>301</v>
      </c>
      <c r="D554" s="8">
        <v>220</v>
      </c>
      <c r="E554" s="8">
        <v>72.000000000000014</v>
      </c>
      <c r="F554" s="8">
        <v>9.0000000000000018</v>
      </c>
      <c r="G554" s="9">
        <v>9.0000000000000018</v>
      </c>
    </row>
    <row r="555" spans="1:7" ht="15" customHeight="1" x14ac:dyDescent="0.25">
      <c r="A555" s="15" t="s">
        <v>292</v>
      </c>
      <c r="B555" s="8">
        <v>14</v>
      </c>
      <c r="C555" s="8">
        <f t="shared" si="70"/>
        <v>195.00000000000011</v>
      </c>
      <c r="D555" s="8">
        <v>122.00000000000009</v>
      </c>
      <c r="E555" s="8">
        <v>53.000000000000036</v>
      </c>
      <c r="F555" s="8">
        <v>19.999999999999993</v>
      </c>
      <c r="G555" s="9">
        <v>11.000000000000012</v>
      </c>
    </row>
    <row r="556" spans="1:7" ht="21" customHeight="1" x14ac:dyDescent="0.25">
      <c r="A556" s="4" t="s">
        <v>595</v>
      </c>
      <c r="B556" s="6">
        <f t="shared" ref="B556:G556" si="75">+B557+B563+B576+B585+B593+B607+B615+B621+B628+B637+B654+B667</f>
        <v>6240</v>
      </c>
      <c r="C556" s="6">
        <f t="shared" si="75"/>
        <v>214722.00000000003</v>
      </c>
      <c r="D556" s="6">
        <f t="shared" si="75"/>
        <v>135738.00000000003</v>
      </c>
      <c r="E556" s="6">
        <f t="shared" si="75"/>
        <v>52802</v>
      </c>
      <c r="F556" s="6">
        <f t="shared" si="75"/>
        <v>26182</v>
      </c>
      <c r="G556" s="7">
        <f t="shared" si="75"/>
        <v>14717.999999999996</v>
      </c>
    </row>
    <row r="557" spans="1:7" ht="21" customHeight="1" x14ac:dyDescent="0.25">
      <c r="A557" s="12" t="s">
        <v>574</v>
      </c>
      <c r="B557" s="6">
        <f>SUM(B558:B562)</f>
        <v>267</v>
      </c>
      <c r="C557" s="6">
        <f t="shared" ref="C557:C620" si="76">SUM(D557,E557,F557)</f>
        <v>7340.0000000000018</v>
      </c>
      <c r="D557" s="6">
        <f t="shared" ref="D557:G557" si="77">SUM(D558:D562)</f>
        <v>4964.0000000000009</v>
      </c>
      <c r="E557" s="6">
        <f t="shared" si="77"/>
        <v>1811.0000000000011</v>
      </c>
      <c r="F557" s="6">
        <f t="shared" si="77"/>
        <v>565</v>
      </c>
      <c r="G557" s="7">
        <f t="shared" si="77"/>
        <v>421</v>
      </c>
    </row>
    <row r="558" spans="1:7" ht="15" customHeight="1" x14ac:dyDescent="0.25">
      <c r="A558" s="13" t="s">
        <v>658</v>
      </c>
      <c r="B558" s="8">
        <v>84</v>
      </c>
      <c r="C558" s="8">
        <f t="shared" si="76"/>
        <v>2917</v>
      </c>
      <c r="D558" s="8">
        <v>1606.9999999999984</v>
      </c>
      <c r="E558" s="8">
        <v>920.00000000000148</v>
      </c>
      <c r="F558" s="8">
        <v>390.00000000000006</v>
      </c>
      <c r="G558" s="9">
        <v>246.00000000000009</v>
      </c>
    </row>
    <row r="559" spans="1:7" ht="15" customHeight="1" x14ac:dyDescent="0.25">
      <c r="A559" s="13" t="s">
        <v>358</v>
      </c>
      <c r="B559" s="8">
        <v>51</v>
      </c>
      <c r="C559" s="8">
        <f t="shared" si="76"/>
        <v>1365.0000000000002</v>
      </c>
      <c r="D559" s="8">
        <v>963.00000000000057</v>
      </c>
      <c r="E559" s="8">
        <v>384.9999999999996</v>
      </c>
      <c r="F559" s="8">
        <v>16.999999999999996</v>
      </c>
      <c r="G559" s="9">
        <v>16.999999999999996</v>
      </c>
    </row>
    <row r="560" spans="1:7" ht="15" customHeight="1" x14ac:dyDescent="0.25">
      <c r="A560" s="13" t="s">
        <v>359</v>
      </c>
      <c r="B560" s="8">
        <v>57</v>
      </c>
      <c r="C560" s="8">
        <f t="shared" si="76"/>
        <v>854.99999999999989</v>
      </c>
      <c r="D560" s="8">
        <v>577.99999999999989</v>
      </c>
      <c r="E560" s="8">
        <v>277</v>
      </c>
      <c r="F560" s="8" t="s">
        <v>601</v>
      </c>
      <c r="G560" s="9" t="s">
        <v>601</v>
      </c>
    </row>
    <row r="561" spans="1:7" ht="15" customHeight="1" x14ac:dyDescent="0.25">
      <c r="A561" s="13" t="s">
        <v>360</v>
      </c>
      <c r="B561" s="8">
        <v>52</v>
      </c>
      <c r="C561" s="8">
        <f t="shared" si="76"/>
        <v>1642.0000000000011</v>
      </c>
      <c r="D561" s="8">
        <v>1318.0000000000011</v>
      </c>
      <c r="E561" s="8">
        <v>170</v>
      </c>
      <c r="F561" s="8">
        <v>153.99999999999997</v>
      </c>
      <c r="G561" s="9">
        <v>153.99999999999997</v>
      </c>
    </row>
    <row r="562" spans="1:7" ht="15" customHeight="1" x14ac:dyDescent="0.25">
      <c r="A562" s="13" t="s">
        <v>361</v>
      </c>
      <c r="B562" s="8">
        <v>23</v>
      </c>
      <c r="C562" s="8">
        <f t="shared" si="76"/>
        <v>561.00000000000057</v>
      </c>
      <c r="D562" s="8">
        <v>498.00000000000051</v>
      </c>
      <c r="E562" s="8">
        <v>59.00000000000005</v>
      </c>
      <c r="F562" s="8">
        <v>4.0000000000000009</v>
      </c>
      <c r="G562" s="9">
        <v>4.0000000000000009</v>
      </c>
    </row>
    <row r="563" spans="1:7" ht="21" customHeight="1" x14ac:dyDescent="0.25">
      <c r="A563" s="12" t="s">
        <v>575</v>
      </c>
      <c r="B563" s="6">
        <f>SUM(B564:B575)</f>
        <v>524</v>
      </c>
      <c r="C563" s="6">
        <f t="shared" si="76"/>
        <v>9827.0000000000018</v>
      </c>
      <c r="D563" s="6">
        <f t="shared" ref="D563:G563" si="78">SUM(D564:D575)</f>
        <v>6796.0000000000009</v>
      </c>
      <c r="E563" s="6">
        <f t="shared" si="78"/>
        <v>2406.0000000000005</v>
      </c>
      <c r="F563" s="6">
        <f t="shared" si="78"/>
        <v>625.00000000000023</v>
      </c>
      <c r="G563" s="7">
        <f t="shared" si="78"/>
        <v>309.99999999999989</v>
      </c>
    </row>
    <row r="564" spans="1:7" ht="15" customHeight="1" x14ac:dyDescent="0.25">
      <c r="A564" s="13" t="s">
        <v>659</v>
      </c>
      <c r="B564" s="8">
        <v>88</v>
      </c>
      <c r="C564" s="8">
        <f t="shared" si="76"/>
        <v>2311.0000000000018</v>
      </c>
      <c r="D564" s="8">
        <v>1473.0000000000009</v>
      </c>
      <c r="E564" s="8">
        <v>533.00000000000068</v>
      </c>
      <c r="F564" s="8">
        <v>305.00000000000017</v>
      </c>
      <c r="G564" s="9">
        <v>233.99999999999989</v>
      </c>
    </row>
    <row r="565" spans="1:7" ht="15" customHeight="1" x14ac:dyDescent="0.25">
      <c r="A565" s="13" t="s">
        <v>362</v>
      </c>
      <c r="B565" s="8">
        <v>19</v>
      </c>
      <c r="C565" s="8">
        <f t="shared" si="76"/>
        <v>379.00000000000023</v>
      </c>
      <c r="D565" s="8">
        <v>250.00000000000028</v>
      </c>
      <c r="E565" s="8">
        <v>126.99999999999994</v>
      </c>
      <c r="F565" s="8">
        <v>2.0000000000000022</v>
      </c>
      <c r="G565" s="9">
        <v>2.0000000000000022</v>
      </c>
    </row>
    <row r="566" spans="1:7" ht="15" customHeight="1" x14ac:dyDescent="0.25">
      <c r="A566" s="13" t="s">
        <v>363</v>
      </c>
      <c r="B566" s="8">
        <v>51</v>
      </c>
      <c r="C566" s="8">
        <f t="shared" si="76"/>
        <v>762.99999999999966</v>
      </c>
      <c r="D566" s="8">
        <v>390</v>
      </c>
      <c r="E566" s="8">
        <v>286.99999999999966</v>
      </c>
      <c r="F566" s="8">
        <v>86</v>
      </c>
      <c r="G566" s="9">
        <v>0.99999999999999933</v>
      </c>
    </row>
    <row r="567" spans="1:7" ht="15" customHeight="1" x14ac:dyDescent="0.25">
      <c r="A567" s="13" t="s">
        <v>364</v>
      </c>
      <c r="B567" s="8">
        <v>37</v>
      </c>
      <c r="C567" s="8">
        <f t="shared" si="76"/>
        <v>519.99999999999989</v>
      </c>
      <c r="D567" s="8">
        <v>384.99999999999989</v>
      </c>
      <c r="E567" s="8">
        <v>135</v>
      </c>
      <c r="F567" s="8" t="s">
        <v>601</v>
      </c>
      <c r="G567" s="9" t="s">
        <v>601</v>
      </c>
    </row>
    <row r="568" spans="1:7" ht="15" customHeight="1" x14ac:dyDescent="0.25">
      <c r="A568" s="13" t="s">
        <v>58</v>
      </c>
      <c r="B568" s="8">
        <v>42</v>
      </c>
      <c r="C568" s="8">
        <f t="shared" si="76"/>
        <v>387.00000000000006</v>
      </c>
      <c r="D568" s="8">
        <v>239.00000000000017</v>
      </c>
      <c r="E568" s="8">
        <v>85.999999999999957</v>
      </c>
      <c r="F568" s="8">
        <v>61.999999999999943</v>
      </c>
      <c r="G568" s="9">
        <v>28.999999999999972</v>
      </c>
    </row>
    <row r="569" spans="1:7" ht="15" customHeight="1" x14ac:dyDescent="0.25">
      <c r="A569" s="13" t="s">
        <v>365</v>
      </c>
      <c r="B569" s="8">
        <v>52</v>
      </c>
      <c r="C569" s="8">
        <f t="shared" si="76"/>
        <v>1284.9999999999993</v>
      </c>
      <c r="D569" s="8">
        <v>1104.9999999999995</v>
      </c>
      <c r="E569" s="8">
        <v>179.99999999999983</v>
      </c>
      <c r="F569" s="8" t="s">
        <v>601</v>
      </c>
      <c r="G569" s="9" t="s">
        <v>601</v>
      </c>
    </row>
    <row r="570" spans="1:7" ht="15" customHeight="1" x14ac:dyDescent="0.25">
      <c r="A570" s="13" t="s">
        <v>366</v>
      </c>
      <c r="B570" s="8">
        <v>34</v>
      </c>
      <c r="C570" s="8">
        <f t="shared" si="76"/>
        <v>912.00000000000045</v>
      </c>
      <c r="D570" s="8">
        <v>418.0000000000004</v>
      </c>
      <c r="E570" s="8">
        <v>434.00000000000011</v>
      </c>
      <c r="F570" s="8">
        <v>60.00000000000005</v>
      </c>
      <c r="G570" s="9">
        <v>2.0000000000000009</v>
      </c>
    </row>
    <row r="571" spans="1:7" ht="15" customHeight="1" x14ac:dyDescent="0.25">
      <c r="A571" s="13" t="s">
        <v>367</v>
      </c>
      <c r="B571" s="8">
        <v>33</v>
      </c>
      <c r="C571" s="8">
        <f t="shared" si="76"/>
        <v>637</v>
      </c>
      <c r="D571" s="8">
        <v>596</v>
      </c>
      <c r="E571" s="8">
        <v>40.999999999999986</v>
      </c>
      <c r="F571" s="8" t="s">
        <v>601</v>
      </c>
      <c r="G571" s="9" t="s">
        <v>601</v>
      </c>
    </row>
    <row r="572" spans="1:7" ht="15" customHeight="1" x14ac:dyDescent="0.25">
      <c r="A572" s="13" t="s">
        <v>368</v>
      </c>
      <c r="B572" s="8">
        <v>37</v>
      </c>
      <c r="C572" s="8">
        <f t="shared" si="76"/>
        <v>529.00000000000011</v>
      </c>
      <c r="D572" s="8">
        <v>356.99999999999989</v>
      </c>
      <c r="E572" s="8">
        <v>84.000000000000156</v>
      </c>
      <c r="F572" s="8">
        <v>88.000000000000057</v>
      </c>
      <c r="G572" s="9">
        <v>39.999999999999979</v>
      </c>
    </row>
    <row r="573" spans="1:7" ht="15" customHeight="1" x14ac:dyDescent="0.25">
      <c r="A573" s="13" t="s">
        <v>369</v>
      </c>
      <c r="B573" s="8">
        <v>38</v>
      </c>
      <c r="C573" s="8">
        <f t="shared" si="76"/>
        <v>1082.9999999999995</v>
      </c>
      <c r="D573" s="8">
        <v>651.99999999999966</v>
      </c>
      <c r="E573" s="8">
        <v>408.99999999999977</v>
      </c>
      <c r="F573" s="8">
        <v>22.000000000000021</v>
      </c>
      <c r="G573" s="9">
        <v>2</v>
      </c>
    </row>
    <row r="574" spans="1:7" ht="15" customHeight="1" x14ac:dyDescent="0.25">
      <c r="A574" s="13" t="s">
        <v>370</v>
      </c>
      <c r="B574" s="8">
        <v>31</v>
      </c>
      <c r="C574" s="8">
        <f t="shared" si="76"/>
        <v>436.00000000000045</v>
      </c>
      <c r="D574" s="8">
        <v>392.0000000000004</v>
      </c>
      <c r="E574" s="8">
        <v>44.000000000000036</v>
      </c>
      <c r="F574" s="8" t="s">
        <v>601</v>
      </c>
      <c r="G574" s="9" t="s">
        <v>601</v>
      </c>
    </row>
    <row r="575" spans="1:7" ht="15" customHeight="1" x14ac:dyDescent="0.25">
      <c r="A575" s="13" t="s">
        <v>292</v>
      </c>
      <c r="B575" s="8">
        <v>62</v>
      </c>
      <c r="C575" s="8">
        <f t="shared" si="76"/>
        <v>585.00000000000011</v>
      </c>
      <c r="D575" s="8">
        <v>539.00000000000011</v>
      </c>
      <c r="E575" s="8">
        <v>46.000000000000007</v>
      </c>
      <c r="F575" s="8" t="s">
        <v>601</v>
      </c>
      <c r="G575" s="9" t="s">
        <v>601</v>
      </c>
    </row>
    <row r="576" spans="1:7" ht="21" customHeight="1" x14ac:dyDescent="0.25">
      <c r="A576" s="12" t="s">
        <v>576</v>
      </c>
      <c r="B576" s="6">
        <f>SUM(B577:B584)</f>
        <v>331</v>
      </c>
      <c r="C576" s="6">
        <f t="shared" si="76"/>
        <v>4442</v>
      </c>
      <c r="D576" s="6">
        <f t="shared" ref="D576:G576" si="79">SUM(D577:D584)</f>
        <v>2750.0000000000014</v>
      </c>
      <c r="E576" s="6">
        <f t="shared" si="79"/>
        <v>468.00000000000057</v>
      </c>
      <c r="F576" s="6">
        <f t="shared" si="79"/>
        <v>1223.9999999999984</v>
      </c>
      <c r="G576" s="7">
        <f t="shared" si="79"/>
        <v>739.99999999999977</v>
      </c>
    </row>
    <row r="577" spans="1:7" ht="15" customHeight="1" x14ac:dyDescent="0.25">
      <c r="A577" s="13" t="s">
        <v>660</v>
      </c>
      <c r="B577" s="8">
        <v>39</v>
      </c>
      <c r="C577" s="8">
        <f t="shared" si="76"/>
        <v>1277.9999999999984</v>
      </c>
      <c r="D577" s="8">
        <v>395.00000000000006</v>
      </c>
      <c r="E577" s="8">
        <v>226.00000000000031</v>
      </c>
      <c r="F577" s="8">
        <v>656.99999999999807</v>
      </c>
      <c r="G577" s="9">
        <v>336.99999999999983</v>
      </c>
    </row>
    <row r="578" spans="1:7" ht="15" customHeight="1" x14ac:dyDescent="0.25">
      <c r="A578" s="13" t="s">
        <v>371</v>
      </c>
      <c r="B578" s="8">
        <v>75</v>
      </c>
      <c r="C578" s="8">
        <f t="shared" si="76"/>
        <v>711.00000000000068</v>
      </c>
      <c r="D578" s="8">
        <v>703.00000000000068</v>
      </c>
      <c r="E578" s="8">
        <v>7.9999999999999956</v>
      </c>
      <c r="F578" s="8" t="s">
        <v>601</v>
      </c>
      <c r="G578" s="9" t="s">
        <v>601</v>
      </c>
    </row>
    <row r="579" spans="1:7" ht="15" customHeight="1" x14ac:dyDescent="0.25">
      <c r="A579" s="13" t="s">
        <v>372</v>
      </c>
      <c r="B579" s="8">
        <v>20</v>
      </c>
      <c r="C579" s="8">
        <f t="shared" si="76"/>
        <v>350.00000000000011</v>
      </c>
      <c r="D579" s="8">
        <v>65.000000000000043</v>
      </c>
      <c r="E579" s="8">
        <v>0.99999999999999989</v>
      </c>
      <c r="F579" s="8">
        <v>284.00000000000006</v>
      </c>
      <c r="G579" s="9">
        <v>279.99999999999994</v>
      </c>
    </row>
    <row r="580" spans="1:7" ht="15" customHeight="1" x14ac:dyDescent="0.25">
      <c r="A580" s="13" t="s">
        <v>373</v>
      </c>
      <c r="B580" s="8">
        <v>32</v>
      </c>
      <c r="C580" s="8">
        <f t="shared" si="76"/>
        <v>292.00000000000057</v>
      </c>
      <c r="D580" s="8">
        <v>257.00000000000057</v>
      </c>
      <c r="E580" s="8">
        <v>34.999999999999979</v>
      </c>
      <c r="F580" s="8" t="s">
        <v>601</v>
      </c>
      <c r="G580" s="9" t="s">
        <v>601</v>
      </c>
    </row>
    <row r="581" spans="1:7" ht="15" customHeight="1" x14ac:dyDescent="0.25">
      <c r="A581" s="13" t="s">
        <v>292</v>
      </c>
      <c r="B581" s="8">
        <v>68</v>
      </c>
      <c r="C581" s="8">
        <f t="shared" si="76"/>
        <v>462.99999999999983</v>
      </c>
      <c r="D581" s="8">
        <v>450.99999999999983</v>
      </c>
      <c r="E581" s="8">
        <v>12.000000000000007</v>
      </c>
      <c r="F581" s="8" t="s">
        <v>601</v>
      </c>
      <c r="G581" s="9" t="s">
        <v>601</v>
      </c>
    </row>
    <row r="582" spans="1:7" ht="15" customHeight="1" x14ac:dyDescent="0.25">
      <c r="A582" s="13" t="s">
        <v>374</v>
      </c>
      <c r="B582" s="8">
        <v>40</v>
      </c>
      <c r="C582" s="8">
        <f t="shared" si="76"/>
        <v>924.00000000000091</v>
      </c>
      <c r="D582" s="8">
        <v>571.00000000000034</v>
      </c>
      <c r="E582" s="8">
        <v>176.00000000000026</v>
      </c>
      <c r="F582" s="8">
        <v>177.00000000000031</v>
      </c>
      <c r="G582" s="9">
        <v>30.999999999999968</v>
      </c>
    </row>
    <row r="583" spans="1:7" ht="15" customHeight="1" x14ac:dyDescent="0.25">
      <c r="A583" s="13" t="s">
        <v>375</v>
      </c>
      <c r="B583" s="8">
        <v>20</v>
      </c>
      <c r="C583" s="8">
        <f t="shared" si="76"/>
        <v>259.00000000000023</v>
      </c>
      <c r="D583" s="8">
        <v>153.00000000000014</v>
      </c>
      <c r="E583" s="8" t="s">
        <v>601</v>
      </c>
      <c r="F583" s="8">
        <v>106.00000000000009</v>
      </c>
      <c r="G583" s="9">
        <v>92</v>
      </c>
    </row>
    <row r="584" spans="1:7" ht="15" customHeight="1" x14ac:dyDescent="0.25">
      <c r="A584" s="13" t="s">
        <v>298</v>
      </c>
      <c r="B584" s="8">
        <v>37</v>
      </c>
      <c r="C584" s="8">
        <f t="shared" si="76"/>
        <v>165.00000000000017</v>
      </c>
      <c r="D584" s="8">
        <v>155.00000000000017</v>
      </c>
      <c r="E584" s="8">
        <v>9.9999999999999947</v>
      </c>
      <c r="F584" s="8" t="s">
        <v>601</v>
      </c>
      <c r="G584" s="9" t="s">
        <v>601</v>
      </c>
    </row>
    <row r="585" spans="1:7" ht="21" customHeight="1" x14ac:dyDescent="0.25">
      <c r="A585" s="12" t="s">
        <v>26</v>
      </c>
      <c r="B585" s="6">
        <f>SUM(B586:B592)</f>
        <v>411</v>
      </c>
      <c r="C585" s="6">
        <f t="shared" si="76"/>
        <v>13372.999999999991</v>
      </c>
      <c r="D585" s="6">
        <f t="shared" ref="D585:G585" si="80">SUM(D586:D592)</f>
        <v>7326.9999999999936</v>
      </c>
      <c r="E585" s="6">
        <f t="shared" si="80"/>
        <v>4762.9999999999973</v>
      </c>
      <c r="F585" s="6">
        <f t="shared" si="80"/>
        <v>1283.0000000000002</v>
      </c>
      <c r="G585" s="7">
        <f t="shared" si="80"/>
        <v>644.99999999999955</v>
      </c>
    </row>
    <row r="586" spans="1:7" ht="15" customHeight="1" x14ac:dyDescent="0.25">
      <c r="A586" s="13" t="s">
        <v>661</v>
      </c>
      <c r="B586" s="8">
        <v>107</v>
      </c>
      <c r="C586" s="8">
        <f t="shared" si="76"/>
        <v>3338.9999999999945</v>
      </c>
      <c r="D586" s="8">
        <v>1718.9999999999957</v>
      </c>
      <c r="E586" s="8">
        <v>1331.9999999999986</v>
      </c>
      <c r="F586" s="8">
        <v>288.00000000000011</v>
      </c>
      <c r="G586" s="9">
        <v>196.9999999999996</v>
      </c>
    </row>
    <row r="587" spans="1:7" ht="15" customHeight="1" x14ac:dyDescent="0.25">
      <c r="A587" s="13" t="s">
        <v>376</v>
      </c>
      <c r="B587" s="8">
        <v>39</v>
      </c>
      <c r="C587" s="8">
        <f t="shared" si="76"/>
        <v>3487.9999999999973</v>
      </c>
      <c r="D587" s="8">
        <v>1848.9999999999982</v>
      </c>
      <c r="E587" s="8">
        <v>1614.9999999999991</v>
      </c>
      <c r="F587" s="8">
        <v>23.999999999999993</v>
      </c>
      <c r="G587" s="9">
        <v>23.999999999999993</v>
      </c>
    </row>
    <row r="588" spans="1:7" ht="15" customHeight="1" x14ac:dyDescent="0.25">
      <c r="A588" s="13" t="s">
        <v>377</v>
      </c>
      <c r="B588" s="8">
        <v>82</v>
      </c>
      <c r="C588" s="8">
        <f t="shared" si="76"/>
        <v>1870.9999999999995</v>
      </c>
      <c r="D588" s="8">
        <v>1046.9999999999998</v>
      </c>
      <c r="E588" s="8">
        <v>814.99999999999966</v>
      </c>
      <c r="F588" s="8">
        <v>9.0000000000000036</v>
      </c>
      <c r="G588" s="9">
        <v>9.0000000000000036</v>
      </c>
    </row>
    <row r="589" spans="1:7" ht="15" customHeight="1" x14ac:dyDescent="0.25">
      <c r="A589" s="13" t="s">
        <v>59</v>
      </c>
      <c r="B589" s="8">
        <v>45</v>
      </c>
      <c r="C589" s="8">
        <f t="shared" si="76"/>
        <v>1490</v>
      </c>
      <c r="D589" s="8">
        <v>721.99999999999977</v>
      </c>
      <c r="E589" s="8">
        <v>239.00000000000014</v>
      </c>
      <c r="F589" s="8">
        <v>529.00000000000011</v>
      </c>
      <c r="G589" s="9" t="s">
        <v>601</v>
      </c>
    </row>
    <row r="590" spans="1:7" ht="15" customHeight="1" x14ac:dyDescent="0.25">
      <c r="A590" s="13" t="s">
        <v>378</v>
      </c>
      <c r="B590" s="8">
        <v>46</v>
      </c>
      <c r="C590" s="8">
        <f t="shared" si="76"/>
        <v>765</v>
      </c>
      <c r="D590" s="8">
        <v>342.00000000000023</v>
      </c>
      <c r="E590" s="8">
        <v>355.99999999999977</v>
      </c>
      <c r="F590" s="8">
        <v>67.000000000000014</v>
      </c>
      <c r="G590" s="9">
        <v>49.000000000000014</v>
      </c>
    </row>
    <row r="591" spans="1:7" ht="15" customHeight="1" x14ac:dyDescent="0.25">
      <c r="A591" s="13" t="s">
        <v>379</v>
      </c>
      <c r="B591" s="8">
        <v>60</v>
      </c>
      <c r="C591" s="8">
        <f t="shared" si="76"/>
        <v>1397.9999999999993</v>
      </c>
      <c r="D591" s="8">
        <v>1108.9999999999993</v>
      </c>
      <c r="E591" s="8">
        <v>203.99999999999997</v>
      </c>
      <c r="F591" s="8">
        <v>85.000000000000057</v>
      </c>
      <c r="G591" s="9">
        <v>85.000000000000057</v>
      </c>
    </row>
    <row r="592" spans="1:7" ht="15" customHeight="1" x14ac:dyDescent="0.25">
      <c r="A592" s="13" t="s">
        <v>380</v>
      </c>
      <c r="B592" s="8">
        <v>32</v>
      </c>
      <c r="C592" s="8">
        <f t="shared" si="76"/>
        <v>1022.0000000000002</v>
      </c>
      <c r="D592" s="8">
        <v>539.00000000000057</v>
      </c>
      <c r="E592" s="8">
        <v>201.9999999999998</v>
      </c>
      <c r="F592" s="8">
        <v>280.99999999999994</v>
      </c>
      <c r="G592" s="9">
        <v>280.99999999999994</v>
      </c>
    </row>
    <row r="593" spans="1:7" ht="21" customHeight="1" x14ac:dyDescent="0.25">
      <c r="A593" s="12" t="s">
        <v>312</v>
      </c>
      <c r="B593" s="6">
        <f>SUM(B594:B606)</f>
        <v>693</v>
      </c>
      <c r="C593" s="6">
        <f t="shared" si="76"/>
        <v>22768</v>
      </c>
      <c r="D593" s="6">
        <f t="shared" ref="D593:G593" si="81">SUM(D594:D606)</f>
        <v>13726</v>
      </c>
      <c r="E593" s="6">
        <f t="shared" si="81"/>
        <v>6422.9999999999982</v>
      </c>
      <c r="F593" s="6">
        <f t="shared" si="81"/>
        <v>2619.0000000000009</v>
      </c>
      <c r="G593" s="7">
        <f t="shared" si="81"/>
        <v>1876.0000000000014</v>
      </c>
    </row>
    <row r="594" spans="1:7" ht="15" customHeight="1" x14ac:dyDescent="0.25">
      <c r="A594" s="13" t="s">
        <v>662</v>
      </c>
      <c r="B594" s="8">
        <v>96</v>
      </c>
      <c r="C594" s="8">
        <f t="shared" si="76"/>
        <v>3962.0000000000005</v>
      </c>
      <c r="D594" s="8">
        <v>2110.0000000000009</v>
      </c>
      <c r="E594" s="8">
        <v>1033.9999999999995</v>
      </c>
      <c r="F594" s="8">
        <v>818.00000000000011</v>
      </c>
      <c r="G594" s="9">
        <v>206.0000000000002</v>
      </c>
    </row>
    <row r="595" spans="1:7" ht="15" customHeight="1" x14ac:dyDescent="0.25">
      <c r="A595" s="13" t="s">
        <v>381</v>
      </c>
      <c r="B595" s="8">
        <v>120</v>
      </c>
      <c r="C595" s="8">
        <f t="shared" si="76"/>
        <v>2669</v>
      </c>
      <c r="D595" s="8">
        <v>1920.9999999999995</v>
      </c>
      <c r="E595" s="8">
        <v>610.00000000000034</v>
      </c>
      <c r="F595" s="8">
        <v>138.00000000000009</v>
      </c>
      <c r="G595" s="9">
        <v>138.00000000000009</v>
      </c>
    </row>
    <row r="596" spans="1:7" ht="15" customHeight="1" x14ac:dyDescent="0.25">
      <c r="A596" s="13" t="s">
        <v>309</v>
      </c>
      <c r="B596" s="8">
        <v>41</v>
      </c>
      <c r="C596" s="8">
        <f t="shared" si="76"/>
        <v>2697.0000000000018</v>
      </c>
      <c r="D596" s="8">
        <v>700.00000000000023</v>
      </c>
      <c r="E596" s="8">
        <v>1949.0000000000014</v>
      </c>
      <c r="F596" s="8">
        <v>48.000000000000007</v>
      </c>
      <c r="G596" s="9">
        <v>30.999999999999975</v>
      </c>
    </row>
    <row r="597" spans="1:7" ht="15" customHeight="1" x14ac:dyDescent="0.25">
      <c r="A597" s="13" t="s">
        <v>382</v>
      </c>
      <c r="B597" s="8">
        <v>74</v>
      </c>
      <c r="C597" s="8">
        <f t="shared" si="76"/>
        <v>1578</v>
      </c>
      <c r="D597" s="8">
        <v>1294</v>
      </c>
      <c r="E597" s="8">
        <v>258.00000000000011</v>
      </c>
      <c r="F597" s="8">
        <v>26.000000000000007</v>
      </c>
      <c r="G597" s="9" t="s">
        <v>601</v>
      </c>
    </row>
    <row r="598" spans="1:7" ht="15" customHeight="1" x14ac:dyDescent="0.25">
      <c r="A598" s="13" t="s">
        <v>383</v>
      </c>
      <c r="B598" s="8">
        <v>37</v>
      </c>
      <c r="C598" s="8">
        <f t="shared" si="76"/>
        <v>853.9999999999992</v>
      </c>
      <c r="D598" s="8">
        <v>848.9999999999992</v>
      </c>
      <c r="E598" s="8">
        <v>4.9999999999999982</v>
      </c>
      <c r="F598" s="8" t="s">
        <v>601</v>
      </c>
      <c r="G598" s="9" t="s">
        <v>601</v>
      </c>
    </row>
    <row r="599" spans="1:7" ht="15" customHeight="1" x14ac:dyDescent="0.25">
      <c r="A599" s="13" t="s">
        <v>265</v>
      </c>
      <c r="B599" s="8">
        <v>51</v>
      </c>
      <c r="C599" s="8">
        <f t="shared" si="76"/>
        <v>404.00000000000034</v>
      </c>
      <c r="D599" s="8">
        <v>277.00000000000011</v>
      </c>
      <c r="E599" s="8">
        <v>84.000000000000199</v>
      </c>
      <c r="F599" s="8">
        <v>43.000000000000028</v>
      </c>
      <c r="G599" s="9">
        <v>7.0000000000000115</v>
      </c>
    </row>
    <row r="600" spans="1:7" ht="15" customHeight="1" x14ac:dyDescent="0.25">
      <c r="A600" s="13" t="s">
        <v>384</v>
      </c>
      <c r="B600" s="8">
        <v>64</v>
      </c>
      <c r="C600" s="8">
        <f t="shared" si="76"/>
        <v>1929.9999999999998</v>
      </c>
      <c r="D600" s="8">
        <v>1305.9999999999998</v>
      </c>
      <c r="E600" s="8">
        <v>422.99999999999977</v>
      </c>
      <c r="F600" s="8">
        <v>201.00000000000017</v>
      </c>
      <c r="G600" s="9">
        <v>201.00000000000017</v>
      </c>
    </row>
    <row r="601" spans="1:7" ht="15" customHeight="1" x14ac:dyDescent="0.25">
      <c r="A601" s="13" t="s">
        <v>385</v>
      </c>
      <c r="B601" s="8">
        <v>19</v>
      </c>
      <c r="C601" s="8">
        <f t="shared" si="76"/>
        <v>990</v>
      </c>
      <c r="D601" s="8">
        <v>468.99999999999983</v>
      </c>
      <c r="E601" s="8">
        <v>521.00000000000011</v>
      </c>
      <c r="F601" s="8" t="s">
        <v>601</v>
      </c>
      <c r="G601" s="9" t="s">
        <v>601</v>
      </c>
    </row>
    <row r="602" spans="1:7" ht="15" customHeight="1" x14ac:dyDescent="0.25">
      <c r="A602" s="13" t="s">
        <v>386</v>
      </c>
      <c r="B602" s="8">
        <v>38</v>
      </c>
      <c r="C602" s="8">
        <f t="shared" si="76"/>
        <v>4986.9999999999982</v>
      </c>
      <c r="D602" s="8">
        <v>2761.0000000000009</v>
      </c>
      <c r="E602" s="8">
        <v>1204.999999999997</v>
      </c>
      <c r="F602" s="8">
        <v>1021.0000000000005</v>
      </c>
      <c r="G602" s="9">
        <v>1021.0000000000005</v>
      </c>
    </row>
    <row r="603" spans="1:7" ht="15" customHeight="1" x14ac:dyDescent="0.25">
      <c r="A603" s="13" t="s">
        <v>684</v>
      </c>
      <c r="B603" s="8">
        <v>33</v>
      </c>
      <c r="C603" s="8">
        <f t="shared" si="76"/>
        <v>710.00000000000057</v>
      </c>
      <c r="D603" s="8">
        <v>494.00000000000057</v>
      </c>
      <c r="E603" s="8">
        <v>44.999999999999979</v>
      </c>
      <c r="F603" s="8">
        <v>171.00000000000003</v>
      </c>
      <c r="G603" s="9">
        <v>119.00000000000013</v>
      </c>
    </row>
    <row r="604" spans="1:7" ht="15" customHeight="1" x14ac:dyDescent="0.25">
      <c r="A604" s="13" t="s">
        <v>388</v>
      </c>
      <c r="B604" s="8">
        <v>48</v>
      </c>
      <c r="C604" s="8">
        <f t="shared" si="76"/>
        <v>316.00000000000023</v>
      </c>
      <c r="D604" s="8">
        <v>306.00000000000023</v>
      </c>
      <c r="E604" s="8">
        <v>9.9999999999999911</v>
      </c>
      <c r="F604" s="8" t="s">
        <v>601</v>
      </c>
      <c r="G604" s="9" t="s">
        <v>601</v>
      </c>
    </row>
    <row r="605" spans="1:7" ht="15" customHeight="1" x14ac:dyDescent="0.25">
      <c r="A605" s="13" t="s">
        <v>389</v>
      </c>
      <c r="B605" s="8">
        <v>45</v>
      </c>
      <c r="C605" s="8">
        <f t="shared" si="76"/>
        <v>1228.0000000000007</v>
      </c>
      <c r="D605" s="8">
        <v>876.00000000000045</v>
      </c>
      <c r="E605" s="8">
        <v>279.00000000000011</v>
      </c>
      <c r="F605" s="8">
        <v>73.000000000000128</v>
      </c>
      <c r="G605" s="9">
        <v>73.000000000000128</v>
      </c>
    </row>
    <row r="606" spans="1:7" ht="15" customHeight="1" x14ac:dyDescent="0.25">
      <c r="A606" s="13" t="s">
        <v>390</v>
      </c>
      <c r="B606" s="8">
        <v>27</v>
      </c>
      <c r="C606" s="8">
        <f t="shared" si="76"/>
        <v>443</v>
      </c>
      <c r="D606" s="8">
        <v>363.00000000000006</v>
      </c>
      <c r="E606" s="8" t="s">
        <v>601</v>
      </c>
      <c r="F606" s="8">
        <v>79.999999999999943</v>
      </c>
      <c r="G606" s="9">
        <v>79.999999999999943</v>
      </c>
    </row>
    <row r="607" spans="1:7" ht="21" customHeight="1" x14ac:dyDescent="0.25">
      <c r="A607" s="12" t="s">
        <v>577</v>
      </c>
      <c r="B607" s="6">
        <f t="shared" ref="B607:G607" si="82">SUM(B608:B614)</f>
        <v>295</v>
      </c>
      <c r="C607" s="6">
        <f t="shared" si="76"/>
        <v>11214.000000000002</v>
      </c>
      <c r="D607" s="6">
        <f t="shared" si="82"/>
        <v>7918.0000000000018</v>
      </c>
      <c r="E607" s="6">
        <f t="shared" si="82"/>
        <v>2904</v>
      </c>
      <c r="F607" s="6">
        <f t="shared" si="82"/>
        <v>392.00000000000006</v>
      </c>
      <c r="G607" s="7">
        <f t="shared" si="82"/>
        <v>63.000000000000014</v>
      </c>
    </row>
    <row r="608" spans="1:7" ht="15" customHeight="1" x14ac:dyDescent="0.25">
      <c r="A608" s="13" t="s">
        <v>663</v>
      </c>
      <c r="B608" s="8">
        <v>78</v>
      </c>
      <c r="C608" s="8">
        <f t="shared" si="76"/>
        <v>4087.0000000000018</v>
      </c>
      <c r="D608" s="8">
        <v>3061.0000000000018</v>
      </c>
      <c r="E608" s="8">
        <v>903.99999999999989</v>
      </c>
      <c r="F608" s="8">
        <v>122.00000000000006</v>
      </c>
      <c r="G608" s="9">
        <v>11.000000000000011</v>
      </c>
    </row>
    <row r="609" spans="1:7" ht="15" customHeight="1" x14ac:dyDescent="0.25">
      <c r="A609" s="13" t="s">
        <v>391</v>
      </c>
      <c r="B609" s="8">
        <v>36</v>
      </c>
      <c r="C609" s="8">
        <f t="shared" si="76"/>
        <v>1467.9999999999998</v>
      </c>
      <c r="D609" s="8">
        <v>1058.9999999999998</v>
      </c>
      <c r="E609" s="8">
        <v>321</v>
      </c>
      <c r="F609" s="8">
        <v>88</v>
      </c>
      <c r="G609" s="9">
        <v>32</v>
      </c>
    </row>
    <row r="610" spans="1:7" ht="15" customHeight="1" x14ac:dyDescent="0.25">
      <c r="A610" s="13" t="s">
        <v>235</v>
      </c>
      <c r="B610" s="8">
        <v>7</v>
      </c>
      <c r="C610" s="8">
        <f t="shared" si="76"/>
        <v>243</v>
      </c>
      <c r="D610" s="8">
        <v>199</v>
      </c>
      <c r="E610" s="8">
        <v>44</v>
      </c>
      <c r="F610" s="8" t="s">
        <v>601</v>
      </c>
      <c r="G610" s="9" t="s">
        <v>601</v>
      </c>
    </row>
    <row r="611" spans="1:7" ht="15" customHeight="1" x14ac:dyDescent="0.25">
      <c r="A611" s="13" t="s">
        <v>392</v>
      </c>
      <c r="B611" s="8">
        <v>64</v>
      </c>
      <c r="C611" s="8">
        <f t="shared" si="76"/>
        <v>2722.9999999999986</v>
      </c>
      <c r="D611" s="8">
        <v>1806.9999999999986</v>
      </c>
      <c r="E611" s="8">
        <v>886.99999999999989</v>
      </c>
      <c r="F611" s="8">
        <v>28.999999999999975</v>
      </c>
      <c r="G611" s="9">
        <v>14.000000000000007</v>
      </c>
    </row>
    <row r="612" spans="1:7" ht="15" customHeight="1" x14ac:dyDescent="0.25">
      <c r="A612" s="13" t="s">
        <v>393</v>
      </c>
      <c r="B612" s="8">
        <v>8</v>
      </c>
      <c r="C612" s="8">
        <f t="shared" si="76"/>
        <v>217</v>
      </c>
      <c r="D612" s="8">
        <v>100.99999999999999</v>
      </c>
      <c r="E612" s="8">
        <v>40.000000000000014</v>
      </c>
      <c r="F612" s="8">
        <v>76</v>
      </c>
      <c r="G612" s="9" t="s">
        <v>601</v>
      </c>
    </row>
    <row r="613" spans="1:7" ht="15" customHeight="1" x14ac:dyDescent="0.25">
      <c r="A613" s="13" t="s">
        <v>394</v>
      </c>
      <c r="B613" s="8">
        <v>37</v>
      </c>
      <c r="C613" s="8">
        <f t="shared" si="76"/>
        <v>1121.0000000000016</v>
      </c>
      <c r="D613" s="8">
        <v>1000.0000000000015</v>
      </c>
      <c r="E613" s="8">
        <v>120.00000000000006</v>
      </c>
      <c r="F613" s="8">
        <v>1</v>
      </c>
      <c r="G613" s="9">
        <v>1</v>
      </c>
    </row>
    <row r="614" spans="1:7" ht="15" customHeight="1" x14ac:dyDescent="0.25">
      <c r="A614" s="13" t="s">
        <v>395</v>
      </c>
      <c r="B614" s="8">
        <v>65</v>
      </c>
      <c r="C614" s="8">
        <f t="shared" si="76"/>
        <v>1355</v>
      </c>
      <c r="D614" s="8">
        <v>690.99999999999989</v>
      </c>
      <c r="E614" s="8">
        <v>588.00000000000023</v>
      </c>
      <c r="F614" s="8">
        <v>76.000000000000057</v>
      </c>
      <c r="G614" s="9">
        <v>4.9999999999999938</v>
      </c>
    </row>
    <row r="615" spans="1:7" ht="21" customHeight="1" x14ac:dyDescent="0.25">
      <c r="A615" s="12" t="s">
        <v>578</v>
      </c>
      <c r="B615" s="6">
        <f>SUM(B616:B620)</f>
        <v>337</v>
      </c>
      <c r="C615" s="6">
        <f t="shared" si="76"/>
        <v>12342.000000000002</v>
      </c>
      <c r="D615" s="6">
        <f t="shared" ref="D615:G615" si="83">SUM(D616:D620)</f>
        <v>7775.0000000000018</v>
      </c>
      <c r="E615" s="6">
        <f t="shared" si="83"/>
        <v>2983</v>
      </c>
      <c r="F615" s="6">
        <f t="shared" si="83"/>
        <v>1583.9999999999998</v>
      </c>
      <c r="G615" s="7">
        <f t="shared" si="83"/>
        <v>1268.9999999999993</v>
      </c>
    </row>
    <row r="616" spans="1:7" ht="15" customHeight="1" x14ac:dyDescent="0.25">
      <c r="A616" s="13" t="s">
        <v>664</v>
      </c>
      <c r="B616" s="8">
        <v>107</v>
      </c>
      <c r="C616" s="8">
        <f t="shared" si="76"/>
        <v>5034.0000000000027</v>
      </c>
      <c r="D616" s="8">
        <v>2199.0000000000023</v>
      </c>
      <c r="E616" s="8">
        <v>1607.0000000000002</v>
      </c>
      <c r="F616" s="8">
        <v>1228</v>
      </c>
      <c r="G616" s="9">
        <v>1075.9999999999993</v>
      </c>
    </row>
    <row r="617" spans="1:7" ht="15" customHeight="1" x14ac:dyDescent="0.25">
      <c r="A617" s="13" t="s">
        <v>66</v>
      </c>
      <c r="B617" s="8">
        <v>78</v>
      </c>
      <c r="C617" s="8">
        <f t="shared" si="76"/>
        <v>2561.9999999999982</v>
      </c>
      <c r="D617" s="8">
        <v>2148.9999999999982</v>
      </c>
      <c r="E617" s="8">
        <v>326</v>
      </c>
      <c r="F617" s="8">
        <v>87.000000000000043</v>
      </c>
      <c r="G617" s="9">
        <v>87.000000000000043</v>
      </c>
    </row>
    <row r="618" spans="1:7" ht="15" customHeight="1" x14ac:dyDescent="0.25">
      <c r="A618" s="13" t="s">
        <v>252</v>
      </c>
      <c r="B618" s="8">
        <v>45</v>
      </c>
      <c r="C618" s="8">
        <f t="shared" si="76"/>
        <v>1536.0000000000007</v>
      </c>
      <c r="D618" s="8">
        <v>1043.0000000000007</v>
      </c>
      <c r="E618" s="8">
        <v>238.0000000000002</v>
      </c>
      <c r="F618" s="8">
        <v>254.99999999999983</v>
      </c>
      <c r="G618" s="9">
        <v>92.000000000000028</v>
      </c>
    </row>
    <row r="619" spans="1:7" ht="15" customHeight="1" x14ac:dyDescent="0.25">
      <c r="A619" s="13" t="s">
        <v>396</v>
      </c>
      <c r="B619" s="8">
        <v>28</v>
      </c>
      <c r="C619" s="8">
        <f t="shared" si="76"/>
        <v>955.00000000000011</v>
      </c>
      <c r="D619" s="8">
        <v>799.00000000000011</v>
      </c>
      <c r="E619" s="8">
        <v>155</v>
      </c>
      <c r="F619" s="8">
        <v>1</v>
      </c>
      <c r="G619" s="9">
        <v>1</v>
      </c>
    </row>
    <row r="620" spans="1:7" ht="15" customHeight="1" x14ac:dyDescent="0.25">
      <c r="A620" s="13" t="s">
        <v>397</v>
      </c>
      <c r="B620" s="8">
        <v>79</v>
      </c>
      <c r="C620" s="8">
        <f t="shared" si="76"/>
        <v>2255.0000000000009</v>
      </c>
      <c r="D620" s="8">
        <v>1585.0000000000011</v>
      </c>
      <c r="E620" s="8">
        <v>656.99999999999966</v>
      </c>
      <c r="F620" s="8">
        <v>13</v>
      </c>
      <c r="G620" s="9">
        <v>13</v>
      </c>
    </row>
    <row r="621" spans="1:7" ht="21" customHeight="1" x14ac:dyDescent="0.25">
      <c r="A621" s="12" t="s">
        <v>343</v>
      </c>
      <c r="B621" s="6">
        <f>SUM(B622:B627)</f>
        <v>231</v>
      </c>
      <c r="C621" s="6">
        <f t="shared" ref="C621:C672" si="84">SUM(D621,E621,F621)</f>
        <v>5606</v>
      </c>
      <c r="D621" s="6">
        <f t="shared" ref="D621:G621" si="85">SUM(D622:D627)</f>
        <v>2187.9999999999995</v>
      </c>
      <c r="E621" s="6">
        <f t="shared" si="85"/>
        <v>2005.0000000000002</v>
      </c>
      <c r="F621" s="6">
        <f t="shared" si="85"/>
        <v>1412.9999999999995</v>
      </c>
      <c r="G621" s="7">
        <f t="shared" si="85"/>
        <v>1367.9999999999984</v>
      </c>
    </row>
    <row r="622" spans="1:7" ht="15" customHeight="1" x14ac:dyDescent="0.25">
      <c r="A622" s="13" t="s">
        <v>665</v>
      </c>
      <c r="B622" s="8">
        <v>58</v>
      </c>
      <c r="C622" s="8">
        <f t="shared" si="84"/>
        <v>2684.9999999999995</v>
      </c>
      <c r="D622" s="8">
        <v>718.00000000000023</v>
      </c>
      <c r="E622" s="8">
        <v>774.99999999999989</v>
      </c>
      <c r="F622" s="8">
        <v>1191.9999999999995</v>
      </c>
      <c r="G622" s="9">
        <v>1177.9999999999984</v>
      </c>
    </row>
    <row r="623" spans="1:7" ht="15" customHeight="1" x14ac:dyDescent="0.25">
      <c r="A623" s="13" t="s">
        <v>398</v>
      </c>
      <c r="B623" s="8">
        <v>38</v>
      </c>
      <c r="C623" s="8">
        <f t="shared" si="84"/>
        <v>1215.0000000000005</v>
      </c>
      <c r="D623" s="8">
        <v>380</v>
      </c>
      <c r="E623" s="8">
        <v>790.00000000000045</v>
      </c>
      <c r="F623" s="8">
        <v>44.999999999999993</v>
      </c>
      <c r="G623" s="9">
        <v>44.999999999999993</v>
      </c>
    </row>
    <row r="624" spans="1:7" ht="15" customHeight="1" x14ac:dyDescent="0.25">
      <c r="A624" s="13" t="s">
        <v>399</v>
      </c>
      <c r="B624" s="8">
        <v>48</v>
      </c>
      <c r="C624" s="8">
        <f t="shared" si="84"/>
        <v>736</v>
      </c>
      <c r="D624" s="8">
        <v>344.00000000000006</v>
      </c>
      <c r="E624" s="8">
        <v>277.99999999999983</v>
      </c>
      <c r="F624" s="8">
        <v>114.00000000000011</v>
      </c>
      <c r="G624" s="9">
        <v>85.000000000000028</v>
      </c>
    </row>
    <row r="625" spans="1:7" ht="15" customHeight="1" x14ac:dyDescent="0.25">
      <c r="A625" s="13" t="s">
        <v>400</v>
      </c>
      <c r="B625" s="8">
        <v>24</v>
      </c>
      <c r="C625" s="8">
        <f t="shared" si="84"/>
        <v>371.99999999999989</v>
      </c>
      <c r="D625" s="8">
        <v>260.99999999999989</v>
      </c>
      <c r="E625" s="8">
        <v>51.999999999999964</v>
      </c>
      <c r="F625" s="8">
        <v>59.000000000000085</v>
      </c>
      <c r="G625" s="9">
        <v>57</v>
      </c>
    </row>
    <row r="626" spans="1:7" ht="15" customHeight="1" x14ac:dyDescent="0.25">
      <c r="A626" s="13" t="s">
        <v>98</v>
      </c>
      <c r="B626" s="8">
        <v>23</v>
      </c>
      <c r="C626" s="8">
        <f t="shared" si="84"/>
        <v>223.00000000000003</v>
      </c>
      <c r="D626" s="8">
        <v>166.99999999999997</v>
      </c>
      <c r="E626" s="8">
        <v>56.000000000000064</v>
      </c>
      <c r="F626" s="8" t="s">
        <v>601</v>
      </c>
      <c r="G626" s="9" t="s">
        <v>601</v>
      </c>
    </row>
    <row r="627" spans="1:7" ht="15" customHeight="1" x14ac:dyDescent="0.25">
      <c r="A627" s="13" t="s">
        <v>292</v>
      </c>
      <c r="B627" s="8">
        <v>40</v>
      </c>
      <c r="C627" s="8">
        <f t="shared" si="84"/>
        <v>374.99999999999966</v>
      </c>
      <c r="D627" s="8">
        <v>317.99999999999972</v>
      </c>
      <c r="E627" s="8">
        <v>53.999999999999943</v>
      </c>
      <c r="F627" s="8">
        <v>3.0000000000000009</v>
      </c>
      <c r="G627" s="9">
        <v>3.0000000000000009</v>
      </c>
    </row>
    <row r="628" spans="1:7" ht="21" customHeight="1" x14ac:dyDescent="0.25">
      <c r="A628" s="12" t="s">
        <v>226</v>
      </c>
      <c r="B628" s="6">
        <f>SUM(B629:B636)</f>
        <v>669</v>
      </c>
      <c r="C628" s="6">
        <f t="shared" si="84"/>
        <v>7794.0000000000018</v>
      </c>
      <c r="D628" s="6">
        <f t="shared" ref="D628:G628" si="86">SUM(D629:D636)</f>
        <v>6034.0000000000018</v>
      </c>
      <c r="E628" s="6">
        <f t="shared" si="86"/>
        <v>1532</v>
      </c>
      <c r="F628" s="6">
        <f t="shared" si="86"/>
        <v>228.00000000000009</v>
      </c>
      <c r="G628" s="7">
        <f t="shared" si="86"/>
        <v>179.00000000000011</v>
      </c>
    </row>
    <row r="629" spans="1:7" ht="15" customHeight="1" x14ac:dyDescent="0.25">
      <c r="A629" s="13" t="s">
        <v>666</v>
      </c>
      <c r="B629" s="8">
        <v>62</v>
      </c>
      <c r="C629" s="8">
        <f t="shared" si="84"/>
        <v>1740</v>
      </c>
      <c r="D629" s="8">
        <v>787.00000000000011</v>
      </c>
      <c r="E629" s="8">
        <v>833.99999999999989</v>
      </c>
      <c r="F629" s="8">
        <v>119.0000000000001</v>
      </c>
      <c r="G629" s="9">
        <v>119.0000000000001</v>
      </c>
    </row>
    <row r="630" spans="1:7" ht="15" customHeight="1" x14ac:dyDescent="0.25">
      <c r="A630" s="13" t="s">
        <v>401</v>
      </c>
      <c r="B630" s="8">
        <v>340</v>
      </c>
      <c r="C630" s="8">
        <f t="shared" si="84"/>
        <v>3149.0000000000005</v>
      </c>
      <c r="D630" s="8">
        <v>3019.0000000000005</v>
      </c>
      <c r="E630" s="8">
        <v>87.000000000000085</v>
      </c>
      <c r="F630" s="8">
        <v>43.000000000000014</v>
      </c>
      <c r="G630" s="9">
        <v>43.000000000000014</v>
      </c>
    </row>
    <row r="631" spans="1:7" ht="15" customHeight="1" x14ac:dyDescent="0.25">
      <c r="A631" s="13" t="s">
        <v>402</v>
      </c>
      <c r="B631" s="8">
        <v>19</v>
      </c>
      <c r="C631" s="8">
        <f t="shared" si="84"/>
        <v>331.00000000000017</v>
      </c>
      <c r="D631" s="8">
        <v>277.00000000000017</v>
      </c>
      <c r="E631" s="8">
        <v>49.000000000000007</v>
      </c>
      <c r="F631" s="8">
        <v>4.9999999999999964</v>
      </c>
      <c r="G631" s="9" t="s">
        <v>601</v>
      </c>
    </row>
    <row r="632" spans="1:7" ht="15" customHeight="1" x14ac:dyDescent="0.25">
      <c r="A632" s="13" t="s">
        <v>403</v>
      </c>
      <c r="B632" s="8">
        <v>27</v>
      </c>
      <c r="C632" s="8">
        <f t="shared" si="84"/>
        <v>513.99999999999966</v>
      </c>
      <c r="D632" s="8">
        <v>212.99999999999989</v>
      </c>
      <c r="E632" s="8">
        <v>286.99999999999977</v>
      </c>
      <c r="F632" s="8">
        <v>14.000000000000012</v>
      </c>
      <c r="G632" s="9">
        <v>11.000000000000007</v>
      </c>
    </row>
    <row r="633" spans="1:7" ht="15" customHeight="1" x14ac:dyDescent="0.25">
      <c r="A633" s="13" t="s">
        <v>404</v>
      </c>
      <c r="B633" s="8">
        <v>9</v>
      </c>
      <c r="C633" s="8">
        <f t="shared" si="84"/>
        <v>99.000000000000071</v>
      </c>
      <c r="D633" s="8">
        <v>76.000000000000071</v>
      </c>
      <c r="E633" s="8">
        <v>23.000000000000004</v>
      </c>
      <c r="F633" s="8" t="s">
        <v>601</v>
      </c>
      <c r="G633" s="9" t="s">
        <v>601</v>
      </c>
    </row>
    <row r="634" spans="1:7" ht="15" customHeight="1" x14ac:dyDescent="0.25">
      <c r="A634" s="13" t="s">
        <v>608</v>
      </c>
      <c r="B634" s="8">
        <v>9</v>
      </c>
      <c r="C634" s="8">
        <f t="shared" si="84"/>
        <v>59.000000000000028</v>
      </c>
      <c r="D634" s="8">
        <v>49.000000000000036</v>
      </c>
      <c r="E634" s="8" t="s">
        <v>601</v>
      </c>
      <c r="F634" s="8">
        <v>9.9999999999999947</v>
      </c>
      <c r="G634" s="9">
        <v>6.0000000000000062</v>
      </c>
    </row>
    <row r="635" spans="1:7" ht="15" customHeight="1" x14ac:dyDescent="0.25">
      <c r="A635" s="13" t="s">
        <v>405</v>
      </c>
      <c r="B635" s="8">
        <v>152</v>
      </c>
      <c r="C635" s="8">
        <f t="shared" si="84"/>
        <v>1209.0000000000018</v>
      </c>
      <c r="D635" s="8">
        <v>1025.0000000000018</v>
      </c>
      <c r="E635" s="8">
        <v>147.00000000000003</v>
      </c>
      <c r="F635" s="8">
        <v>36.999999999999972</v>
      </c>
      <c r="G635" s="9" t="s">
        <v>601</v>
      </c>
    </row>
    <row r="636" spans="1:7" ht="15" customHeight="1" x14ac:dyDescent="0.25">
      <c r="A636" s="13" t="s">
        <v>406</v>
      </c>
      <c r="B636" s="8">
        <v>51</v>
      </c>
      <c r="C636" s="8">
        <f t="shared" si="84"/>
        <v>693</v>
      </c>
      <c r="D636" s="8">
        <v>587.99999999999989</v>
      </c>
      <c r="E636" s="8">
        <v>105.00000000000014</v>
      </c>
      <c r="F636" s="8" t="s">
        <v>601</v>
      </c>
      <c r="G636" s="9" t="s">
        <v>601</v>
      </c>
    </row>
    <row r="637" spans="1:7" ht="21" customHeight="1" x14ac:dyDescent="0.25">
      <c r="A637" s="12" t="s">
        <v>579</v>
      </c>
      <c r="B637" s="6">
        <f>SUM(B638:B653)</f>
        <v>1072</v>
      </c>
      <c r="C637" s="6">
        <f t="shared" si="84"/>
        <v>41911.999999999985</v>
      </c>
      <c r="D637" s="6">
        <f t="shared" ref="D637:G637" si="87">SUM(D638:D653)</f>
        <v>25673.999999999993</v>
      </c>
      <c r="E637" s="6">
        <f t="shared" si="87"/>
        <v>12564.999999999996</v>
      </c>
      <c r="F637" s="6">
        <f t="shared" si="87"/>
        <v>3673.0000000000005</v>
      </c>
      <c r="G637" s="7">
        <f t="shared" si="87"/>
        <v>2493.0000000000018</v>
      </c>
    </row>
    <row r="638" spans="1:7" ht="15" customHeight="1" x14ac:dyDescent="0.25">
      <c r="A638" s="13" t="s">
        <v>667</v>
      </c>
      <c r="B638" s="8">
        <v>38</v>
      </c>
      <c r="C638" s="8">
        <f t="shared" si="84"/>
        <v>2420.9999999999995</v>
      </c>
      <c r="D638" s="8">
        <v>1094</v>
      </c>
      <c r="E638" s="8">
        <v>1139.9999999999989</v>
      </c>
      <c r="F638" s="8">
        <v>187.00000000000026</v>
      </c>
      <c r="G638" s="9">
        <v>113.99999999999997</v>
      </c>
    </row>
    <row r="639" spans="1:7" ht="15" customHeight="1" x14ac:dyDescent="0.25">
      <c r="A639" s="13" t="s">
        <v>296</v>
      </c>
      <c r="B639" s="8">
        <v>95</v>
      </c>
      <c r="C639" s="8">
        <f t="shared" si="84"/>
        <v>3175.0000000000005</v>
      </c>
      <c r="D639" s="8">
        <v>1982</v>
      </c>
      <c r="E639" s="8">
        <v>848.00000000000057</v>
      </c>
      <c r="F639" s="8">
        <v>344.99999999999983</v>
      </c>
      <c r="G639" s="9">
        <v>30.999999999999979</v>
      </c>
    </row>
    <row r="640" spans="1:7" ht="15" customHeight="1" x14ac:dyDescent="0.25">
      <c r="A640" s="13" t="s">
        <v>407</v>
      </c>
      <c r="B640" s="8">
        <v>72</v>
      </c>
      <c r="C640" s="8">
        <f t="shared" si="84"/>
        <v>5678</v>
      </c>
      <c r="D640" s="8">
        <v>3066</v>
      </c>
      <c r="E640" s="8">
        <v>2268.9999999999995</v>
      </c>
      <c r="F640" s="8">
        <v>343.00000000000017</v>
      </c>
      <c r="G640" s="9">
        <v>343.00000000000017</v>
      </c>
    </row>
    <row r="641" spans="1:7" ht="15" customHeight="1" x14ac:dyDescent="0.25">
      <c r="A641" s="13" t="s">
        <v>408</v>
      </c>
      <c r="B641" s="8">
        <v>83</v>
      </c>
      <c r="C641" s="8">
        <f t="shared" si="84"/>
        <v>2211.9999999999977</v>
      </c>
      <c r="D641" s="8">
        <v>1204.9999999999984</v>
      </c>
      <c r="E641" s="8">
        <v>960.99999999999932</v>
      </c>
      <c r="F641" s="8">
        <v>46.000000000000007</v>
      </c>
      <c r="G641" s="9">
        <v>46.000000000000007</v>
      </c>
    </row>
    <row r="642" spans="1:7" ht="15" customHeight="1" x14ac:dyDescent="0.25">
      <c r="A642" s="13" t="s">
        <v>409</v>
      </c>
      <c r="B642" s="8">
        <v>81</v>
      </c>
      <c r="C642" s="8">
        <f t="shared" si="84"/>
        <v>3432.0000000000018</v>
      </c>
      <c r="D642" s="8">
        <v>1913.0000000000018</v>
      </c>
      <c r="E642" s="8">
        <v>1196.9999999999998</v>
      </c>
      <c r="F642" s="8">
        <v>322.00000000000011</v>
      </c>
      <c r="G642" s="9">
        <v>103</v>
      </c>
    </row>
    <row r="643" spans="1:7" ht="15" customHeight="1" x14ac:dyDescent="0.25">
      <c r="A643" s="13" t="s">
        <v>410</v>
      </c>
      <c r="B643" s="8">
        <v>59</v>
      </c>
      <c r="C643" s="8">
        <f t="shared" si="84"/>
        <v>2254.0000000000005</v>
      </c>
      <c r="D643" s="8">
        <v>1489</v>
      </c>
      <c r="E643" s="8">
        <v>414.00000000000023</v>
      </c>
      <c r="F643" s="8">
        <v>351.00000000000017</v>
      </c>
      <c r="G643" s="9">
        <v>351.00000000000017</v>
      </c>
    </row>
    <row r="644" spans="1:7" ht="15" customHeight="1" x14ac:dyDescent="0.25">
      <c r="A644" s="13" t="s">
        <v>411</v>
      </c>
      <c r="B644" s="8">
        <v>44</v>
      </c>
      <c r="C644" s="8">
        <f t="shared" si="84"/>
        <v>2004</v>
      </c>
      <c r="D644" s="8">
        <v>586.99999999999909</v>
      </c>
      <c r="E644" s="8">
        <v>535.00000000000034</v>
      </c>
      <c r="F644" s="8">
        <v>882.00000000000045</v>
      </c>
      <c r="G644" s="9">
        <v>744.00000000000045</v>
      </c>
    </row>
    <row r="645" spans="1:7" ht="15" customHeight="1" x14ac:dyDescent="0.25">
      <c r="A645" s="13" t="s">
        <v>172</v>
      </c>
      <c r="B645" s="8">
        <v>101</v>
      </c>
      <c r="C645" s="8">
        <f t="shared" si="84"/>
        <v>3980.9999999999968</v>
      </c>
      <c r="D645" s="8">
        <v>2870.9999999999977</v>
      </c>
      <c r="E645" s="8">
        <v>815.99999999999909</v>
      </c>
      <c r="F645" s="8">
        <v>294</v>
      </c>
      <c r="G645" s="9">
        <v>175.00000000000014</v>
      </c>
    </row>
    <row r="646" spans="1:7" ht="15" customHeight="1" x14ac:dyDescent="0.25">
      <c r="A646" s="13" t="s">
        <v>412</v>
      </c>
      <c r="B646" s="8">
        <v>65</v>
      </c>
      <c r="C646" s="8">
        <f t="shared" si="84"/>
        <v>1788.9999999999993</v>
      </c>
      <c r="D646" s="8">
        <v>708.99999999999989</v>
      </c>
      <c r="E646" s="8">
        <v>654.99999999999989</v>
      </c>
      <c r="F646" s="8">
        <v>424.99999999999955</v>
      </c>
      <c r="G646" s="9">
        <v>373.0000000000008</v>
      </c>
    </row>
    <row r="647" spans="1:7" ht="15" customHeight="1" x14ac:dyDescent="0.25">
      <c r="A647" s="13" t="s">
        <v>413</v>
      </c>
      <c r="B647" s="8">
        <v>88</v>
      </c>
      <c r="C647" s="8">
        <f t="shared" si="84"/>
        <v>3595.9999999999959</v>
      </c>
      <c r="D647" s="8">
        <v>2718.9999999999968</v>
      </c>
      <c r="E647" s="8">
        <v>814.9999999999992</v>
      </c>
      <c r="F647" s="8">
        <v>61.999999999999943</v>
      </c>
      <c r="G647" s="9">
        <v>61.999999999999943</v>
      </c>
    </row>
    <row r="648" spans="1:7" ht="15" customHeight="1" x14ac:dyDescent="0.25">
      <c r="A648" s="13" t="s">
        <v>387</v>
      </c>
      <c r="B648" s="8">
        <v>8</v>
      </c>
      <c r="C648" s="8">
        <f t="shared" si="84"/>
        <v>326.00000000000017</v>
      </c>
      <c r="D648" s="8">
        <v>221.00000000000017</v>
      </c>
      <c r="E648" s="8">
        <v>69.999999999999986</v>
      </c>
      <c r="F648" s="8">
        <v>34.999999999999993</v>
      </c>
      <c r="G648" s="9">
        <v>34.999999999999993</v>
      </c>
    </row>
    <row r="649" spans="1:7" ht="15" customHeight="1" x14ac:dyDescent="0.25">
      <c r="A649" s="13" t="s">
        <v>414</v>
      </c>
      <c r="B649" s="8">
        <v>113</v>
      </c>
      <c r="C649" s="8">
        <f t="shared" si="84"/>
        <v>2704.9999999999991</v>
      </c>
      <c r="D649" s="8">
        <v>1849.9999999999989</v>
      </c>
      <c r="E649" s="8">
        <v>649.00000000000034</v>
      </c>
      <c r="F649" s="8">
        <v>206</v>
      </c>
      <c r="G649" s="9">
        <v>55.000000000000021</v>
      </c>
    </row>
    <row r="650" spans="1:7" ht="15" customHeight="1" x14ac:dyDescent="0.25">
      <c r="A650" s="13" t="s">
        <v>415</v>
      </c>
      <c r="B650" s="8">
        <v>31</v>
      </c>
      <c r="C650" s="8">
        <f t="shared" si="84"/>
        <v>901.99999999999989</v>
      </c>
      <c r="D650" s="8">
        <v>689.99999999999977</v>
      </c>
      <c r="E650" s="8">
        <v>153.00000000000014</v>
      </c>
      <c r="F650" s="8">
        <v>58.999999999999979</v>
      </c>
      <c r="G650" s="9">
        <v>58.999999999999979</v>
      </c>
    </row>
    <row r="651" spans="1:7" ht="15" customHeight="1" x14ac:dyDescent="0.25">
      <c r="A651" s="13" t="s">
        <v>416</v>
      </c>
      <c r="B651" s="8">
        <v>46</v>
      </c>
      <c r="C651" s="8">
        <f t="shared" si="84"/>
        <v>1915</v>
      </c>
      <c r="D651" s="8">
        <v>726.99999999999989</v>
      </c>
      <c r="E651" s="8">
        <v>1115</v>
      </c>
      <c r="F651" s="8">
        <v>73.000000000000085</v>
      </c>
      <c r="G651" s="9" t="s">
        <v>601</v>
      </c>
    </row>
    <row r="652" spans="1:7" ht="15" customHeight="1" x14ac:dyDescent="0.25">
      <c r="A652" s="13" t="s">
        <v>417</v>
      </c>
      <c r="B652" s="8">
        <v>56</v>
      </c>
      <c r="C652" s="8">
        <f t="shared" si="84"/>
        <v>1187.9999999999986</v>
      </c>
      <c r="D652" s="8">
        <v>913.99999999999852</v>
      </c>
      <c r="E652" s="8">
        <v>274.00000000000011</v>
      </c>
      <c r="F652" s="8" t="s">
        <v>601</v>
      </c>
      <c r="G652" s="9" t="s">
        <v>601</v>
      </c>
    </row>
    <row r="653" spans="1:7" ht="15" customHeight="1" x14ac:dyDescent="0.25">
      <c r="A653" s="13" t="s">
        <v>418</v>
      </c>
      <c r="B653" s="8">
        <v>92</v>
      </c>
      <c r="C653" s="8">
        <f t="shared" si="84"/>
        <v>4333.9999999999982</v>
      </c>
      <c r="D653" s="8">
        <v>3636.9999999999977</v>
      </c>
      <c r="E653" s="8">
        <v>654.00000000000023</v>
      </c>
      <c r="F653" s="8">
        <v>42.999999999999972</v>
      </c>
      <c r="G653" s="9">
        <v>1.9999999999999998</v>
      </c>
    </row>
    <row r="654" spans="1:7" ht="21" customHeight="1" x14ac:dyDescent="0.25">
      <c r="A654" s="12" t="s">
        <v>580</v>
      </c>
      <c r="B654" s="6">
        <f>SUM(B655:B666)</f>
        <v>924</v>
      </c>
      <c r="C654" s="6">
        <f t="shared" si="84"/>
        <v>44870</v>
      </c>
      <c r="D654" s="6">
        <f t="shared" ref="D654:G654" si="88">SUM(D655:D666)</f>
        <v>31649.000000000011</v>
      </c>
      <c r="E654" s="6">
        <f t="shared" si="88"/>
        <v>8003.9999999999991</v>
      </c>
      <c r="F654" s="6">
        <f t="shared" si="88"/>
        <v>5216.9999999999964</v>
      </c>
      <c r="G654" s="7">
        <f t="shared" si="88"/>
        <v>3936.9999999999955</v>
      </c>
    </row>
    <row r="655" spans="1:7" ht="15" customHeight="1" x14ac:dyDescent="0.25">
      <c r="A655" s="13" t="s">
        <v>668</v>
      </c>
      <c r="B655" s="8">
        <v>69</v>
      </c>
      <c r="C655" s="8">
        <f t="shared" si="84"/>
        <v>4918.9999999999964</v>
      </c>
      <c r="D655" s="8">
        <v>3001.9999999999964</v>
      </c>
      <c r="E655" s="8">
        <v>644.00000000000011</v>
      </c>
      <c r="F655" s="8">
        <v>1272.9999999999998</v>
      </c>
      <c r="G655" s="9">
        <v>1242.999999999998</v>
      </c>
    </row>
    <row r="656" spans="1:7" ht="15" customHeight="1" x14ac:dyDescent="0.25">
      <c r="A656" s="13" t="s">
        <v>307</v>
      </c>
      <c r="B656" s="8">
        <v>17</v>
      </c>
      <c r="C656" s="8">
        <f t="shared" si="84"/>
        <v>529</v>
      </c>
      <c r="D656" s="8">
        <v>406.00000000000006</v>
      </c>
      <c r="E656" s="8">
        <v>122.9999999999999</v>
      </c>
      <c r="F656" s="8" t="s">
        <v>601</v>
      </c>
      <c r="G656" s="9" t="s">
        <v>601</v>
      </c>
    </row>
    <row r="657" spans="1:7" ht="15" customHeight="1" x14ac:dyDescent="0.25">
      <c r="A657" s="13" t="s">
        <v>419</v>
      </c>
      <c r="B657" s="8">
        <v>127</v>
      </c>
      <c r="C657" s="8">
        <f t="shared" si="84"/>
        <v>4349.0000000000036</v>
      </c>
      <c r="D657" s="8">
        <v>3043.0000000000036</v>
      </c>
      <c r="E657" s="8">
        <v>763.99999999999966</v>
      </c>
      <c r="F657" s="8">
        <v>542</v>
      </c>
      <c r="G657" s="9">
        <v>330.00000000000006</v>
      </c>
    </row>
    <row r="658" spans="1:7" ht="15" customHeight="1" x14ac:dyDescent="0.25">
      <c r="A658" s="13" t="s">
        <v>420</v>
      </c>
      <c r="B658" s="8">
        <v>64</v>
      </c>
      <c r="C658" s="8">
        <f t="shared" si="84"/>
        <v>1770.9999999999998</v>
      </c>
      <c r="D658" s="8">
        <v>1260.9999999999993</v>
      </c>
      <c r="E658" s="8">
        <v>494.0000000000004</v>
      </c>
      <c r="F658" s="8">
        <v>15.999999999999998</v>
      </c>
      <c r="G658" s="9">
        <v>6.000000000000008</v>
      </c>
    </row>
    <row r="659" spans="1:7" ht="15" customHeight="1" x14ac:dyDescent="0.25">
      <c r="A659" s="13" t="s">
        <v>421</v>
      </c>
      <c r="B659" s="8">
        <v>60</v>
      </c>
      <c r="C659" s="8">
        <f t="shared" si="84"/>
        <v>2459</v>
      </c>
      <c r="D659" s="8">
        <v>1676</v>
      </c>
      <c r="E659" s="8">
        <v>430.00000000000023</v>
      </c>
      <c r="F659" s="8">
        <v>353.00000000000017</v>
      </c>
      <c r="G659" s="9">
        <v>50.999999999999943</v>
      </c>
    </row>
    <row r="660" spans="1:7" ht="15" customHeight="1" x14ac:dyDescent="0.25">
      <c r="A660" s="13" t="s">
        <v>124</v>
      </c>
      <c r="B660" s="8">
        <v>83</v>
      </c>
      <c r="C660" s="8">
        <f t="shared" si="84"/>
        <v>4729</v>
      </c>
      <c r="D660" s="8">
        <v>2961.0000000000014</v>
      </c>
      <c r="E660" s="8">
        <v>1144.9999999999995</v>
      </c>
      <c r="F660" s="8">
        <v>622.99999999999932</v>
      </c>
      <c r="G660" s="9">
        <v>615.00000000000045</v>
      </c>
    </row>
    <row r="661" spans="1:7" ht="15" customHeight="1" x14ac:dyDescent="0.25">
      <c r="A661" s="13" t="s">
        <v>422</v>
      </c>
      <c r="B661" s="8">
        <v>87</v>
      </c>
      <c r="C661" s="8">
        <f t="shared" si="84"/>
        <v>5006.9999999999973</v>
      </c>
      <c r="D661" s="8">
        <v>4019.9999999999982</v>
      </c>
      <c r="E661" s="8">
        <v>820.99999999999932</v>
      </c>
      <c r="F661" s="8">
        <v>166.00000000000014</v>
      </c>
      <c r="G661" s="9">
        <v>144.00000000000003</v>
      </c>
    </row>
    <row r="662" spans="1:7" ht="15" customHeight="1" x14ac:dyDescent="0.25">
      <c r="A662" s="13" t="s">
        <v>423</v>
      </c>
      <c r="B662" s="8">
        <v>63</v>
      </c>
      <c r="C662" s="8">
        <f t="shared" si="84"/>
        <v>3281.0000000000005</v>
      </c>
      <c r="D662" s="8">
        <v>2547.0000000000005</v>
      </c>
      <c r="E662" s="8">
        <v>698.00000000000011</v>
      </c>
      <c r="F662" s="8">
        <v>36.000000000000014</v>
      </c>
      <c r="G662" s="9">
        <v>2</v>
      </c>
    </row>
    <row r="663" spans="1:7" ht="15" customHeight="1" x14ac:dyDescent="0.25">
      <c r="A663" s="13" t="s">
        <v>78</v>
      </c>
      <c r="B663" s="8">
        <v>69</v>
      </c>
      <c r="C663" s="8">
        <f t="shared" si="84"/>
        <v>6841.0000000000027</v>
      </c>
      <c r="D663" s="8">
        <v>5740.0000000000027</v>
      </c>
      <c r="E663" s="8">
        <v>556</v>
      </c>
      <c r="F663" s="8">
        <v>545.00000000000023</v>
      </c>
      <c r="G663" s="9">
        <v>54.999999999999993</v>
      </c>
    </row>
    <row r="664" spans="1:7" ht="15" customHeight="1" x14ac:dyDescent="0.25">
      <c r="A664" s="13" t="s">
        <v>424</v>
      </c>
      <c r="B664" s="8">
        <v>162</v>
      </c>
      <c r="C664" s="8">
        <f t="shared" si="84"/>
        <v>3776.0000000000027</v>
      </c>
      <c r="D664" s="8">
        <v>3316.0000000000027</v>
      </c>
      <c r="E664" s="8">
        <v>430.00000000000017</v>
      </c>
      <c r="F664" s="8">
        <v>30.000000000000004</v>
      </c>
      <c r="G664" s="9">
        <v>30.000000000000004</v>
      </c>
    </row>
    <row r="665" spans="1:7" ht="15" customHeight="1" x14ac:dyDescent="0.25">
      <c r="A665" s="13" t="s">
        <v>425</v>
      </c>
      <c r="B665" s="8">
        <v>59</v>
      </c>
      <c r="C665" s="8">
        <f t="shared" si="84"/>
        <v>3121.0000000000032</v>
      </c>
      <c r="D665" s="8">
        <v>2334.0000000000036</v>
      </c>
      <c r="E665" s="8">
        <v>544.99999999999966</v>
      </c>
      <c r="F665" s="8">
        <v>241.99999999999994</v>
      </c>
      <c r="G665" s="9">
        <v>69.999999999999986</v>
      </c>
    </row>
    <row r="666" spans="1:7" ht="15" customHeight="1" x14ac:dyDescent="0.25">
      <c r="A666" s="13" t="s">
        <v>426</v>
      </c>
      <c r="B666" s="8">
        <v>64</v>
      </c>
      <c r="C666" s="8">
        <f t="shared" si="84"/>
        <v>4087.9999999999964</v>
      </c>
      <c r="D666" s="8">
        <v>1342.9999999999989</v>
      </c>
      <c r="E666" s="8">
        <v>1353.9999999999998</v>
      </c>
      <c r="F666" s="8">
        <v>1390.9999999999975</v>
      </c>
      <c r="G666" s="9">
        <v>1390.9999999999975</v>
      </c>
    </row>
    <row r="667" spans="1:7" ht="21" customHeight="1" x14ac:dyDescent="0.25">
      <c r="A667" s="12" t="s">
        <v>581</v>
      </c>
      <c r="B667" s="6">
        <f>SUM(B668:B672)</f>
        <v>486</v>
      </c>
      <c r="C667" s="6">
        <f t="shared" si="84"/>
        <v>33234.000000000022</v>
      </c>
      <c r="D667" s="6">
        <f t="shared" ref="D667:G667" si="89">SUM(D668:D672)</f>
        <v>18937.000000000015</v>
      </c>
      <c r="E667" s="6">
        <f t="shared" si="89"/>
        <v>6938.0000000000036</v>
      </c>
      <c r="F667" s="6">
        <f t="shared" si="89"/>
        <v>7359.0000000000036</v>
      </c>
      <c r="G667" s="7">
        <f t="shared" si="89"/>
        <v>1417.0000000000007</v>
      </c>
    </row>
    <row r="668" spans="1:7" ht="15" customHeight="1" x14ac:dyDescent="0.25">
      <c r="A668" s="13" t="s">
        <v>669</v>
      </c>
      <c r="B668" s="8">
        <v>144</v>
      </c>
      <c r="C668" s="8">
        <f t="shared" si="84"/>
        <v>7248.00000000001</v>
      </c>
      <c r="D668" s="8">
        <v>5428.0000000000082</v>
      </c>
      <c r="E668" s="8">
        <v>1516.0000000000018</v>
      </c>
      <c r="F668" s="8">
        <v>304.00000000000006</v>
      </c>
      <c r="G668" s="9">
        <v>106.00000000000014</v>
      </c>
    </row>
    <row r="669" spans="1:7" ht="15" customHeight="1" x14ac:dyDescent="0.25">
      <c r="A669" s="13" t="s">
        <v>427</v>
      </c>
      <c r="B669" s="8">
        <v>86</v>
      </c>
      <c r="C669" s="8">
        <f t="shared" si="84"/>
        <v>10548.000000000005</v>
      </c>
      <c r="D669" s="8">
        <v>3715.0000000000018</v>
      </c>
      <c r="E669" s="8">
        <v>1601.0000000000005</v>
      </c>
      <c r="F669" s="8">
        <v>5232.0000000000036</v>
      </c>
      <c r="G669" s="9">
        <v>1098.0000000000005</v>
      </c>
    </row>
    <row r="670" spans="1:7" ht="15" customHeight="1" x14ac:dyDescent="0.25">
      <c r="A670" s="13" t="s">
        <v>325</v>
      </c>
      <c r="B670" s="8">
        <v>65</v>
      </c>
      <c r="C670" s="8">
        <f t="shared" si="84"/>
        <v>3784.0000000000018</v>
      </c>
      <c r="D670" s="8">
        <v>1926.0000000000009</v>
      </c>
      <c r="E670" s="8">
        <v>1340.0000000000005</v>
      </c>
      <c r="F670" s="8">
        <v>518.00000000000045</v>
      </c>
      <c r="G670" s="9">
        <v>169.99999999999994</v>
      </c>
    </row>
    <row r="671" spans="1:7" ht="15" customHeight="1" x14ac:dyDescent="0.25">
      <c r="A671" s="13" t="s">
        <v>428</v>
      </c>
      <c r="B671" s="8">
        <v>132</v>
      </c>
      <c r="C671" s="8">
        <f t="shared" si="84"/>
        <v>8010.9999999999991</v>
      </c>
      <c r="D671" s="8">
        <v>5400.9999999999991</v>
      </c>
      <c r="E671" s="8">
        <v>1480.9999999999998</v>
      </c>
      <c r="F671" s="8">
        <v>1129.0000000000002</v>
      </c>
      <c r="G671" s="9">
        <v>21.000000000000007</v>
      </c>
    </row>
    <row r="672" spans="1:7" ht="15" customHeight="1" x14ac:dyDescent="0.25">
      <c r="A672" s="13" t="s">
        <v>429</v>
      </c>
      <c r="B672" s="8">
        <v>59</v>
      </c>
      <c r="C672" s="8">
        <f t="shared" si="84"/>
        <v>3643.0000000000036</v>
      </c>
      <c r="D672" s="8">
        <v>2467.0000000000027</v>
      </c>
      <c r="E672" s="8">
        <v>1000.0000000000008</v>
      </c>
      <c r="F672" s="8">
        <v>176.00000000000023</v>
      </c>
      <c r="G672" s="9">
        <v>22.000000000000018</v>
      </c>
    </row>
    <row r="673" spans="1:7" ht="21" customHeight="1" x14ac:dyDescent="0.25">
      <c r="A673" s="4" t="s">
        <v>596</v>
      </c>
      <c r="B673" s="6">
        <f>+B674+B677</f>
        <v>52</v>
      </c>
      <c r="C673" s="6">
        <f>+C674+C677</f>
        <v>1323.0000000000007</v>
      </c>
      <c r="D673" s="6">
        <f>+D674+D677</f>
        <v>808.00000000000023</v>
      </c>
      <c r="E673" s="6">
        <f>+E674+E677</f>
        <v>515.00000000000045</v>
      </c>
      <c r="F673" s="6" t="s">
        <v>601</v>
      </c>
      <c r="G673" s="7" t="s">
        <v>601</v>
      </c>
    </row>
    <row r="674" spans="1:7" ht="21" customHeight="1" x14ac:dyDescent="0.25">
      <c r="A674" s="12" t="s">
        <v>582</v>
      </c>
      <c r="B674" s="6">
        <f>SUM(B675:B676)</f>
        <v>14</v>
      </c>
      <c r="C674" s="6">
        <f t="shared" ref="C674:C679" si="90">SUM(D674,E674,F674)</f>
        <v>372.99999999999983</v>
      </c>
      <c r="D674" s="6">
        <f>SUM(D675:D676)</f>
        <v>314.99999999999994</v>
      </c>
      <c r="E674" s="6">
        <f>SUM(E675:E676)</f>
        <v>57.999999999999908</v>
      </c>
      <c r="F674" s="6" t="s">
        <v>601</v>
      </c>
      <c r="G674" s="7" t="s">
        <v>601</v>
      </c>
    </row>
    <row r="675" spans="1:7" ht="15" customHeight="1" x14ac:dyDescent="0.25">
      <c r="A675" s="13" t="s">
        <v>670</v>
      </c>
      <c r="B675" s="8">
        <v>1</v>
      </c>
      <c r="C675" s="8">
        <f t="shared" si="90"/>
        <v>2.0000000000000013</v>
      </c>
      <c r="D675" s="8">
        <v>2.0000000000000013</v>
      </c>
      <c r="E675" s="8" t="s">
        <v>601</v>
      </c>
      <c r="F675" s="8" t="s">
        <v>601</v>
      </c>
      <c r="G675" s="9" t="s">
        <v>601</v>
      </c>
    </row>
    <row r="676" spans="1:7" ht="15" customHeight="1" x14ac:dyDescent="0.25">
      <c r="A676" s="13" t="s">
        <v>430</v>
      </c>
      <c r="B676" s="8">
        <v>13</v>
      </c>
      <c r="C676" s="8">
        <f t="shared" si="90"/>
        <v>370.99999999999983</v>
      </c>
      <c r="D676" s="8">
        <v>312.99999999999994</v>
      </c>
      <c r="E676" s="8">
        <v>57.999999999999908</v>
      </c>
      <c r="F676" s="8" t="s">
        <v>601</v>
      </c>
      <c r="G676" s="9" t="s">
        <v>601</v>
      </c>
    </row>
    <row r="677" spans="1:7" ht="21" customHeight="1" x14ac:dyDescent="0.25">
      <c r="A677" s="12" t="s">
        <v>211</v>
      </c>
      <c r="B677" s="6">
        <f>SUM(B678:B679)</f>
        <v>38</v>
      </c>
      <c r="C677" s="6">
        <f t="shared" si="90"/>
        <v>950.0000000000008</v>
      </c>
      <c r="D677" s="6">
        <f t="shared" ref="D677:E677" si="91">SUM(D678:D679)</f>
        <v>493.00000000000028</v>
      </c>
      <c r="E677" s="6">
        <f t="shared" si="91"/>
        <v>457.00000000000051</v>
      </c>
      <c r="F677" s="6" t="s">
        <v>601</v>
      </c>
      <c r="G677" s="7" t="s">
        <v>601</v>
      </c>
    </row>
    <row r="678" spans="1:7" ht="15" customHeight="1" x14ac:dyDescent="0.25">
      <c r="A678" s="13" t="s">
        <v>431</v>
      </c>
      <c r="B678" s="8">
        <v>34</v>
      </c>
      <c r="C678" s="8">
        <f t="shared" si="90"/>
        <v>859.0000000000008</v>
      </c>
      <c r="D678" s="8">
        <v>421.00000000000028</v>
      </c>
      <c r="E678" s="8">
        <v>438.00000000000051</v>
      </c>
      <c r="F678" s="8" t="s">
        <v>601</v>
      </c>
      <c r="G678" s="9" t="s">
        <v>601</v>
      </c>
    </row>
    <row r="679" spans="1:7" ht="15" customHeight="1" x14ac:dyDescent="0.25">
      <c r="A679" s="13" t="s">
        <v>432</v>
      </c>
      <c r="B679" s="8">
        <v>4</v>
      </c>
      <c r="C679" s="8">
        <f t="shared" si="90"/>
        <v>91</v>
      </c>
      <c r="D679" s="8">
        <v>72</v>
      </c>
      <c r="E679" s="8">
        <v>19.000000000000007</v>
      </c>
      <c r="F679" s="8" t="s">
        <v>601</v>
      </c>
      <c r="G679" s="9" t="s">
        <v>601</v>
      </c>
    </row>
    <row r="680" spans="1:7" ht="21" customHeight="1" x14ac:dyDescent="0.25">
      <c r="A680" s="4" t="s">
        <v>597</v>
      </c>
      <c r="B680" s="6">
        <f>+B681+B690+B699+B716+B722+B734+B742+B748+B754</f>
        <v>6084</v>
      </c>
      <c r="C680" s="6">
        <f t="shared" ref="C680:G680" si="92">+C681+C690+C699+C716+C722+C734+C742+C748+C754</f>
        <v>40194.000000000029</v>
      </c>
      <c r="D680" s="6">
        <f>+D681+D690+D699+D716+D722+D734+D742+D748+D754</f>
        <v>37019.000000000029</v>
      </c>
      <c r="E680" s="6">
        <f t="shared" si="92"/>
        <v>1612.0000000000002</v>
      </c>
      <c r="F680" s="6">
        <f t="shared" si="92"/>
        <v>1563.0000000000002</v>
      </c>
      <c r="G680" s="7">
        <f t="shared" si="92"/>
        <v>1029.0000000000002</v>
      </c>
    </row>
    <row r="681" spans="1:7" ht="21" customHeight="1" x14ac:dyDescent="0.25">
      <c r="A681" s="12" t="s">
        <v>583</v>
      </c>
      <c r="B681" s="6">
        <f>SUM(B682:B689)</f>
        <v>1059</v>
      </c>
      <c r="C681" s="6">
        <f t="shared" ref="C681:C744" si="93">SUM(D681,E681,F681)</f>
        <v>6763.0000000000036</v>
      </c>
      <c r="D681" s="6">
        <f>SUM(D682:D689)</f>
        <v>6601.0000000000036</v>
      </c>
      <c r="E681" s="6">
        <f t="shared" ref="E681:G681" si="94">SUM(E682:E689)</f>
        <v>138.00000000000003</v>
      </c>
      <c r="F681" s="6">
        <f t="shared" si="94"/>
        <v>24.000000000000021</v>
      </c>
      <c r="G681" s="7">
        <f t="shared" si="94"/>
        <v>24.000000000000021</v>
      </c>
    </row>
    <row r="682" spans="1:7" ht="15" customHeight="1" x14ac:dyDescent="0.25">
      <c r="A682" s="13" t="s">
        <v>671</v>
      </c>
      <c r="B682" s="8">
        <v>196</v>
      </c>
      <c r="C682" s="8">
        <f t="shared" si="93"/>
        <v>1219.0000000000018</v>
      </c>
      <c r="D682" s="8">
        <v>1193.0000000000018</v>
      </c>
      <c r="E682" s="8">
        <v>21.000000000000021</v>
      </c>
      <c r="F682" s="8">
        <v>5.0000000000000044</v>
      </c>
      <c r="G682" s="9">
        <v>5.0000000000000044</v>
      </c>
    </row>
    <row r="683" spans="1:7" ht="15" customHeight="1" x14ac:dyDescent="0.25">
      <c r="A683" s="13" t="s">
        <v>433</v>
      </c>
      <c r="B683" s="8">
        <v>116</v>
      </c>
      <c r="C683" s="8">
        <f t="shared" si="93"/>
        <v>697.00000000000136</v>
      </c>
      <c r="D683" s="8">
        <v>603.00000000000136</v>
      </c>
      <c r="E683" s="8">
        <v>76.000000000000014</v>
      </c>
      <c r="F683" s="8">
        <v>18.000000000000014</v>
      </c>
      <c r="G683" s="9">
        <v>18.000000000000014</v>
      </c>
    </row>
    <row r="684" spans="1:7" ht="15" customHeight="1" x14ac:dyDescent="0.25">
      <c r="A684" s="13" t="s">
        <v>434</v>
      </c>
      <c r="B684" s="8">
        <v>101</v>
      </c>
      <c r="C684" s="8">
        <f t="shared" si="93"/>
        <v>480</v>
      </c>
      <c r="D684" s="8">
        <v>470</v>
      </c>
      <c r="E684" s="8">
        <v>9.9999999999999911</v>
      </c>
      <c r="F684" s="8" t="s">
        <v>601</v>
      </c>
      <c r="G684" s="9" t="s">
        <v>601</v>
      </c>
    </row>
    <row r="685" spans="1:7" ht="15" customHeight="1" x14ac:dyDescent="0.25">
      <c r="A685" s="13" t="s">
        <v>435</v>
      </c>
      <c r="B685" s="8">
        <v>235</v>
      </c>
      <c r="C685" s="8">
        <f t="shared" si="93"/>
        <v>1333.0000000000009</v>
      </c>
      <c r="D685" s="8">
        <v>1327.0000000000009</v>
      </c>
      <c r="E685" s="8">
        <v>6.0000000000000062</v>
      </c>
      <c r="F685" s="8" t="s">
        <v>601</v>
      </c>
      <c r="G685" s="9" t="s">
        <v>601</v>
      </c>
    </row>
    <row r="686" spans="1:7" ht="15" customHeight="1" x14ac:dyDescent="0.25">
      <c r="A686" s="13" t="s">
        <v>436</v>
      </c>
      <c r="B686" s="8">
        <v>70</v>
      </c>
      <c r="C686" s="8">
        <f t="shared" si="93"/>
        <v>604.00000000000023</v>
      </c>
      <c r="D686" s="8">
        <v>601.00000000000023</v>
      </c>
      <c r="E686" s="8">
        <v>3.0000000000000009</v>
      </c>
      <c r="F686" s="8" t="s">
        <v>601</v>
      </c>
      <c r="G686" s="9" t="s">
        <v>601</v>
      </c>
    </row>
    <row r="687" spans="1:7" ht="15" customHeight="1" x14ac:dyDescent="0.25">
      <c r="A687" s="13" t="s">
        <v>437</v>
      </c>
      <c r="B687" s="8">
        <v>129</v>
      </c>
      <c r="C687" s="8">
        <f t="shared" si="93"/>
        <v>1111.9999999999993</v>
      </c>
      <c r="D687" s="8">
        <v>1105.9999999999993</v>
      </c>
      <c r="E687" s="8">
        <v>4.9999999999999982</v>
      </c>
      <c r="F687" s="8">
        <v>1.0000000000000018</v>
      </c>
      <c r="G687" s="9">
        <v>1.0000000000000018</v>
      </c>
    </row>
    <row r="688" spans="1:7" ht="15" customHeight="1" x14ac:dyDescent="0.25">
      <c r="A688" s="13" t="s">
        <v>438</v>
      </c>
      <c r="B688" s="8">
        <v>89</v>
      </c>
      <c r="C688" s="8">
        <f t="shared" si="93"/>
        <v>406.00000000000045</v>
      </c>
      <c r="D688" s="8">
        <v>406.00000000000045</v>
      </c>
      <c r="E688" s="8" t="s">
        <v>601</v>
      </c>
      <c r="F688" s="8" t="s">
        <v>601</v>
      </c>
      <c r="G688" s="9" t="s">
        <v>601</v>
      </c>
    </row>
    <row r="689" spans="1:7" ht="15" customHeight="1" x14ac:dyDescent="0.25">
      <c r="A689" s="13" t="s">
        <v>439</v>
      </c>
      <c r="B689" s="8">
        <v>123</v>
      </c>
      <c r="C689" s="8">
        <f t="shared" si="93"/>
        <v>911.99999999999955</v>
      </c>
      <c r="D689" s="8">
        <v>894.99999999999955</v>
      </c>
      <c r="E689" s="8">
        <v>17.000000000000011</v>
      </c>
      <c r="F689" s="8" t="s">
        <v>601</v>
      </c>
      <c r="G689" s="9" t="s">
        <v>601</v>
      </c>
    </row>
    <row r="690" spans="1:7" ht="21" customHeight="1" x14ac:dyDescent="0.25">
      <c r="A690" s="12" t="s">
        <v>584</v>
      </c>
      <c r="B690" s="6">
        <f>SUM(B691:B698)</f>
        <v>530</v>
      </c>
      <c r="C690" s="6">
        <f t="shared" si="93"/>
        <v>2824.0000000000018</v>
      </c>
      <c r="D690" s="6">
        <f t="shared" ref="D690:G690" si="95">SUM(D691:D698)</f>
        <v>2596.0000000000018</v>
      </c>
      <c r="E690" s="6">
        <f t="shared" si="95"/>
        <v>76.000000000000057</v>
      </c>
      <c r="F690" s="6">
        <f t="shared" si="95"/>
        <v>151.99999999999991</v>
      </c>
      <c r="G690" s="7">
        <f t="shared" si="95"/>
        <v>64.999999999999986</v>
      </c>
    </row>
    <row r="691" spans="1:7" ht="15" customHeight="1" x14ac:dyDescent="0.25">
      <c r="A691" s="13" t="s">
        <v>672</v>
      </c>
      <c r="B691" s="8">
        <v>89</v>
      </c>
      <c r="C691" s="8">
        <f t="shared" si="93"/>
        <v>395.00000000000017</v>
      </c>
      <c r="D691" s="8">
        <v>304.00000000000017</v>
      </c>
      <c r="E691" s="8">
        <v>41.000000000000021</v>
      </c>
      <c r="F691" s="8">
        <v>49.999999999999979</v>
      </c>
      <c r="G691" s="9">
        <v>26.999999999999972</v>
      </c>
    </row>
    <row r="692" spans="1:7" ht="15" customHeight="1" x14ac:dyDescent="0.25">
      <c r="A692" s="13" t="s">
        <v>440</v>
      </c>
      <c r="B692" s="8">
        <v>78</v>
      </c>
      <c r="C692" s="8">
        <f t="shared" si="93"/>
        <v>538</v>
      </c>
      <c r="D692" s="8">
        <v>538</v>
      </c>
      <c r="E692" s="8" t="s">
        <v>601</v>
      </c>
      <c r="F692" s="8" t="s">
        <v>601</v>
      </c>
      <c r="G692" s="9" t="s">
        <v>601</v>
      </c>
    </row>
    <row r="693" spans="1:7" ht="15" customHeight="1" x14ac:dyDescent="0.25">
      <c r="A693" s="13" t="s">
        <v>441</v>
      </c>
      <c r="B693" s="8">
        <v>34</v>
      </c>
      <c r="C693" s="8">
        <f t="shared" si="93"/>
        <v>204.00000000000011</v>
      </c>
      <c r="D693" s="8">
        <v>193.00000000000011</v>
      </c>
      <c r="E693" s="8">
        <v>11.000000000000009</v>
      </c>
      <c r="F693" s="8" t="s">
        <v>601</v>
      </c>
      <c r="G693" s="9" t="s">
        <v>601</v>
      </c>
    </row>
    <row r="694" spans="1:7" ht="15" customHeight="1" x14ac:dyDescent="0.25">
      <c r="A694" s="13" t="s">
        <v>442</v>
      </c>
      <c r="B694" s="8">
        <v>155</v>
      </c>
      <c r="C694" s="8">
        <f t="shared" si="93"/>
        <v>891.00000000000102</v>
      </c>
      <c r="D694" s="8">
        <v>887.00000000000102</v>
      </c>
      <c r="E694" s="8">
        <v>4.0000000000000018</v>
      </c>
      <c r="F694" s="8" t="s">
        <v>601</v>
      </c>
      <c r="G694" s="9" t="s">
        <v>601</v>
      </c>
    </row>
    <row r="695" spans="1:7" ht="15" customHeight="1" x14ac:dyDescent="0.25">
      <c r="A695" s="13" t="s">
        <v>443</v>
      </c>
      <c r="B695" s="8">
        <v>37</v>
      </c>
      <c r="C695" s="8">
        <f t="shared" si="93"/>
        <v>219.0000000000002</v>
      </c>
      <c r="D695" s="8">
        <v>219.0000000000002</v>
      </c>
      <c r="E695" s="8" t="s">
        <v>601</v>
      </c>
      <c r="F695" s="8" t="s">
        <v>601</v>
      </c>
      <c r="G695" s="9" t="s">
        <v>601</v>
      </c>
    </row>
    <row r="696" spans="1:7" ht="15" customHeight="1" x14ac:dyDescent="0.25">
      <c r="A696" s="13" t="s">
        <v>444</v>
      </c>
      <c r="B696" s="8">
        <v>31</v>
      </c>
      <c r="C696" s="8">
        <f t="shared" si="93"/>
        <v>110.99999999999993</v>
      </c>
      <c r="D696" s="8">
        <v>110.99999999999993</v>
      </c>
      <c r="E696" s="8" t="s">
        <v>601</v>
      </c>
      <c r="F696" s="8" t="s">
        <v>601</v>
      </c>
      <c r="G696" s="9" t="s">
        <v>601</v>
      </c>
    </row>
    <row r="697" spans="1:7" ht="15" customHeight="1" x14ac:dyDescent="0.25">
      <c r="A697" s="13" t="s">
        <v>445</v>
      </c>
      <c r="B697" s="8">
        <v>30</v>
      </c>
      <c r="C697" s="8">
        <f t="shared" si="93"/>
        <v>122.00000000000001</v>
      </c>
      <c r="D697" s="8">
        <v>119.00000000000001</v>
      </c>
      <c r="E697" s="8">
        <v>3.0000000000000031</v>
      </c>
      <c r="F697" s="8" t="s">
        <v>601</v>
      </c>
      <c r="G697" s="9" t="s">
        <v>601</v>
      </c>
    </row>
    <row r="698" spans="1:7" ht="15" customHeight="1" x14ac:dyDescent="0.25">
      <c r="A698" s="13" t="s">
        <v>446</v>
      </c>
      <c r="B698" s="8">
        <v>76</v>
      </c>
      <c r="C698" s="8">
        <f t="shared" si="93"/>
        <v>344.00000000000023</v>
      </c>
      <c r="D698" s="8">
        <v>225.00000000000023</v>
      </c>
      <c r="E698" s="8">
        <v>17.000000000000025</v>
      </c>
      <c r="F698" s="8">
        <v>101.99999999999994</v>
      </c>
      <c r="G698" s="9">
        <v>38.000000000000014</v>
      </c>
    </row>
    <row r="699" spans="1:7" ht="21" customHeight="1" x14ac:dyDescent="0.25">
      <c r="A699" s="12" t="s">
        <v>585</v>
      </c>
      <c r="B699" s="6">
        <f>SUM(B700:B715)</f>
        <v>1110</v>
      </c>
      <c r="C699" s="6">
        <f t="shared" si="93"/>
        <v>5660.0000000000036</v>
      </c>
      <c r="D699" s="6">
        <f t="shared" ref="D699:G699" si="96">SUM(D700:D715)</f>
        <v>5297.0000000000036</v>
      </c>
      <c r="E699" s="6">
        <f t="shared" si="96"/>
        <v>230.00000000000014</v>
      </c>
      <c r="F699" s="6">
        <f t="shared" si="96"/>
        <v>133.00000000000006</v>
      </c>
      <c r="G699" s="7">
        <f t="shared" si="96"/>
        <v>98.999999999999972</v>
      </c>
    </row>
    <row r="700" spans="1:7" ht="15" customHeight="1" x14ac:dyDescent="0.25">
      <c r="A700" s="13" t="s">
        <v>673</v>
      </c>
      <c r="B700" s="8">
        <v>81</v>
      </c>
      <c r="C700" s="8">
        <f t="shared" si="93"/>
        <v>564.00000000000011</v>
      </c>
      <c r="D700" s="8">
        <v>564.00000000000011</v>
      </c>
      <c r="E700" s="8" t="s">
        <v>601</v>
      </c>
      <c r="F700" s="8" t="s">
        <v>601</v>
      </c>
      <c r="G700" s="9" t="s">
        <v>601</v>
      </c>
    </row>
    <row r="701" spans="1:7" ht="15" customHeight="1" x14ac:dyDescent="0.25">
      <c r="A701" s="13" t="s">
        <v>447</v>
      </c>
      <c r="B701" s="8">
        <v>55</v>
      </c>
      <c r="C701" s="8">
        <f t="shared" si="93"/>
        <v>638.00000000000023</v>
      </c>
      <c r="D701" s="8">
        <v>430.00000000000006</v>
      </c>
      <c r="E701" s="8">
        <v>165.00000000000014</v>
      </c>
      <c r="F701" s="8">
        <v>43.000000000000007</v>
      </c>
      <c r="G701" s="9">
        <v>33</v>
      </c>
    </row>
    <row r="702" spans="1:7" ht="15" customHeight="1" x14ac:dyDescent="0.25">
      <c r="A702" s="13" t="s">
        <v>448</v>
      </c>
      <c r="B702" s="8">
        <v>22</v>
      </c>
      <c r="C702" s="8">
        <f t="shared" si="93"/>
        <v>90.999999999999957</v>
      </c>
      <c r="D702" s="8">
        <v>90.999999999999957</v>
      </c>
      <c r="E702" s="8" t="s">
        <v>601</v>
      </c>
      <c r="F702" s="8" t="s">
        <v>601</v>
      </c>
      <c r="G702" s="9" t="s">
        <v>601</v>
      </c>
    </row>
    <row r="703" spans="1:7" ht="15" customHeight="1" x14ac:dyDescent="0.25">
      <c r="A703" s="13" t="s">
        <v>449</v>
      </c>
      <c r="B703" s="8">
        <v>73</v>
      </c>
      <c r="C703" s="8">
        <f t="shared" si="93"/>
        <v>326.99999999999994</v>
      </c>
      <c r="D703" s="8">
        <v>324.99999999999994</v>
      </c>
      <c r="E703" s="8">
        <v>1.9999999999999993</v>
      </c>
      <c r="F703" s="8" t="s">
        <v>601</v>
      </c>
      <c r="G703" s="9" t="s">
        <v>601</v>
      </c>
    </row>
    <row r="704" spans="1:7" ht="15" customHeight="1" x14ac:dyDescent="0.25">
      <c r="A704" s="13" t="s">
        <v>450</v>
      </c>
      <c r="B704" s="8">
        <v>141</v>
      </c>
      <c r="C704" s="8">
        <f t="shared" si="93"/>
        <v>524.00000000000045</v>
      </c>
      <c r="D704" s="8">
        <v>516.00000000000045</v>
      </c>
      <c r="E704" s="8">
        <v>4.9999999999999964</v>
      </c>
      <c r="F704" s="8">
        <v>3.0000000000000004</v>
      </c>
      <c r="G704" s="9">
        <v>3.0000000000000004</v>
      </c>
    </row>
    <row r="705" spans="1:7" ht="15" customHeight="1" x14ac:dyDescent="0.25">
      <c r="A705" s="13" t="s">
        <v>451</v>
      </c>
      <c r="B705" s="8">
        <v>55</v>
      </c>
      <c r="C705" s="8">
        <f t="shared" si="93"/>
        <v>233.99999999999997</v>
      </c>
      <c r="D705" s="8">
        <v>233.99999999999997</v>
      </c>
      <c r="E705" s="8" t="s">
        <v>601</v>
      </c>
      <c r="F705" s="8" t="s">
        <v>601</v>
      </c>
      <c r="G705" s="9" t="s">
        <v>601</v>
      </c>
    </row>
    <row r="706" spans="1:7" ht="15" customHeight="1" x14ac:dyDescent="0.25">
      <c r="A706" s="13" t="s">
        <v>452</v>
      </c>
      <c r="B706" s="8">
        <v>93</v>
      </c>
      <c r="C706" s="8">
        <f t="shared" si="93"/>
        <v>406.00000000000034</v>
      </c>
      <c r="D706" s="8">
        <v>406.00000000000034</v>
      </c>
      <c r="E706" s="8" t="s">
        <v>601</v>
      </c>
      <c r="F706" s="8" t="s">
        <v>601</v>
      </c>
      <c r="G706" s="9" t="s">
        <v>601</v>
      </c>
    </row>
    <row r="707" spans="1:7" ht="15" customHeight="1" x14ac:dyDescent="0.25">
      <c r="A707" s="13" t="s">
        <v>453</v>
      </c>
      <c r="B707" s="8">
        <v>38</v>
      </c>
      <c r="C707" s="8">
        <f t="shared" si="93"/>
        <v>184.00000000000034</v>
      </c>
      <c r="D707" s="8">
        <v>168.00000000000031</v>
      </c>
      <c r="E707" s="8" t="s">
        <v>601</v>
      </c>
      <c r="F707" s="8">
        <v>16.000000000000014</v>
      </c>
      <c r="G707" s="9" t="s">
        <v>601</v>
      </c>
    </row>
    <row r="708" spans="1:7" ht="15" customHeight="1" x14ac:dyDescent="0.25">
      <c r="A708" s="13" t="s">
        <v>290</v>
      </c>
      <c r="B708" s="8">
        <v>112</v>
      </c>
      <c r="C708" s="8">
        <f t="shared" si="93"/>
        <v>468.00000000000102</v>
      </c>
      <c r="D708" s="8">
        <v>398.00000000000097</v>
      </c>
      <c r="E708" s="8">
        <v>2.0000000000000009</v>
      </c>
      <c r="F708" s="8">
        <v>68.000000000000043</v>
      </c>
      <c r="G708" s="9">
        <v>61.999999999999964</v>
      </c>
    </row>
    <row r="709" spans="1:7" ht="15" customHeight="1" x14ac:dyDescent="0.25">
      <c r="A709" s="13" t="s">
        <v>454</v>
      </c>
      <c r="B709" s="8">
        <v>67</v>
      </c>
      <c r="C709" s="8">
        <f t="shared" si="93"/>
        <v>260.00000000000023</v>
      </c>
      <c r="D709" s="8">
        <v>247.00000000000023</v>
      </c>
      <c r="E709" s="8">
        <v>12.999999999999993</v>
      </c>
      <c r="F709" s="8" t="s">
        <v>601</v>
      </c>
      <c r="G709" s="9" t="s">
        <v>601</v>
      </c>
    </row>
    <row r="710" spans="1:7" ht="15" customHeight="1" x14ac:dyDescent="0.25">
      <c r="A710" s="13" t="s">
        <v>455</v>
      </c>
      <c r="B710" s="8">
        <v>67</v>
      </c>
      <c r="C710" s="8">
        <f t="shared" si="93"/>
        <v>247.00000000000026</v>
      </c>
      <c r="D710" s="8">
        <v>241.00000000000026</v>
      </c>
      <c r="E710" s="8">
        <v>2.9999999999999987</v>
      </c>
      <c r="F710" s="8">
        <v>3</v>
      </c>
      <c r="G710" s="9">
        <v>1</v>
      </c>
    </row>
    <row r="711" spans="1:7" ht="15" customHeight="1" x14ac:dyDescent="0.25">
      <c r="A711" s="13" t="s">
        <v>456</v>
      </c>
      <c r="B711" s="8">
        <v>51</v>
      </c>
      <c r="C711" s="8">
        <f t="shared" si="93"/>
        <v>296.00000000000028</v>
      </c>
      <c r="D711" s="8">
        <v>296.00000000000028</v>
      </c>
      <c r="E711" s="8" t="s">
        <v>601</v>
      </c>
      <c r="F711" s="8" t="s">
        <v>601</v>
      </c>
      <c r="G711" s="9" t="s">
        <v>601</v>
      </c>
    </row>
    <row r="712" spans="1:7" ht="15" customHeight="1" x14ac:dyDescent="0.25">
      <c r="A712" s="13" t="s">
        <v>457</v>
      </c>
      <c r="B712" s="8">
        <v>38</v>
      </c>
      <c r="C712" s="8">
        <f t="shared" si="93"/>
        <v>258.99999999999977</v>
      </c>
      <c r="D712" s="8">
        <v>250.9999999999998</v>
      </c>
      <c r="E712" s="8">
        <v>7.9999999999999947</v>
      </c>
      <c r="F712" s="8" t="s">
        <v>601</v>
      </c>
      <c r="G712" s="9" t="s">
        <v>601</v>
      </c>
    </row>
    <row r="713" spans="1:7" ht="15" customHeight="1" x14ac:dyDescent="0.25">
      <c r="A713" s="13" t="s">
        <v>458</v>
      </c>
      <c r="B713" s="8">
        <v>109</v>
      </c>
      <c r="C713" s="8">
        <f t="shared" si="93"/>
        <v>664.99999999999989</v>
      </c>
      <c r="D713" s="8">
        <v>664.99999999999989</v>
      </c>
      <c r="E713" s="8" t="s">
        <v>601</v>
      </c>
      <c r="F713" s="8" t="s">
        <v>601</v>
      </c>
      <c r="G713" s="9" t="s">
        <v>601</v>
      </c>
    </row>
    <row r="714" spans="1:7" ht="15" customHeight="1" x14ac:dyDescent="0.25">
      <c r="A714" s="13" t="s">
        <v>459</v>
      </c>
      <c r="B714" s="8">
        <v>44</v>
      </c>
      <c r="C714" s="8">
        <f t="shared" si="93"/>
        <v>248.00000000000006</v>
      </c>
      <c r="D714" s="8">
        <v>223.00000000000006</v>
      </c>
      <c r="E714" s="8">
        <v>24.999999999999996</v>
      </c>
      <c r="F714" s="8" t="s">
        <v>601</v>
      </c>
      <c r="G714" s="9" t="s">
        <v>601</v>
      </c>
    </row>
    <row r="715" spans="1:7" ht="15" customHeight="1" x14ac:dyDescent="0.25">
      <c r="A715" s="13" t="s">
        <v>460</v>
      </c>
      <c r="B715" s="8">
        <v>64</v>
      </c>
      <c r="C715" s="8">
        <f t="shared" si="93"/>
        <v>248.99999999999997</v>
      </c>
      <c r="D715" s="8">
        <v>241.99999999999997</v>
      </c>
      <c r="E715" s="8">
        <v>7.0000000000000071</v>
      </c>
      <c r="F715" s="8" t="s">
        <v>601</v>
      </c>
      <c r="G715" s="9" t="s">
        <v>601</v>
      </c>
    </row>
    <row r="716" spans="1:7" ht="21" customHeight="1" x14ac:dyDescent="0.25">
      <c r="A716" s="12" t="s">
        <v>586</v>
      </c>
      <c r="B716" s="6">
        <f>SUM(B717:B721)</f>
        <v>492</v>
      </c>
      <c r="C716" s="6">
        <f t="shared" si="93"/>
        <v>2807.0000000000014</v>
      </c>
      <c r="D716" s="6">
        <f t="shared" ref="D716:G716" si="97">SUM(D717:D721)</f>
        <v>2000.0000000000007</v>
      </c>
      <c r="E716" s="6">
        <f t="shared" si="97"/>
        <v>388</v>
      </c>
      <c r="F716" s="6">
        <f t="shared" si="97"/>
        <v>419.0000000000004</v>
      </c>
      <c r="G716" s="7">
        <f t="shared" si="97"/>
        <v>236.99999999999997</v>
      </c>
    </row>
    <row r="717" spans="1:7" ht="15" customHeight="1" x14ac:dyDescent="0.25">
      <c r="A717" s="13" t="s">
        <v>674</v>
      </c>
      <c r="B717" s="8">
        <v>109</v>
      </c>
      <c r="C717" s="8">
        <f t="shared" si="93"/>
        <v>614.00000000000023</v>
      </c>
      <c r="D717" s="8">
        <v>439</v>
      </c>
      <c r="E717" s="8">
        <v>106.00000000000014</v>
      </c>
      <c r="F717" s="8">
        <v>69.000000000000142</v>
      </c>
      <c r="G717" s="9">
        <v>45.999999999999972</v>
      </c>
    </row>
    <row r="718" spans="1:7" ht="15" customHeight="1" x14ac:dyDescent="0.25">
      <c r="A718" s="13" t="s">
        <v>461</v>
      </c>
      <c r="B718" s="8">
        <v>140</v>
      </c>
      <c r="C718" s="8">
        <f t="shared" si="93"/>
        <v>762.00000000000091</v>
      </c>
      <c r="D718" s="8">
        <v>507.00000000000068</v>
      </c>
      <c r="E718" s="8">
        <v>36.000000000000007</v>
      </c>
      <c r="F718" s="8">
        <v>219.00000000000028</v>
      </c>
      <c r="G718" s="9">
        <v>100.99999999999984</v>
      </c>
    </row>
    <row r="719" spans="1:7" ht="15" customHeight="1" x14ac:dyDescent="0.25">
      <c r="A719" s="13" t="s">
        <v>462</v>
      </c>
      <c r="B719" s="8">
        <v>117</v>
      </c>
      <c r="C719" s="8">
        <f t="shared" si="93"/>
        <v>756.99999999999977</v>
      </c>
      <c r="D719" s="8">
        <v>610.99999999999989</v>
      </c>
      <c r="E719" s="8">
        <v>78.999999999999943</v>
      </c>
      <c r="F719" s="8">
        <v>67.000000000000028</v>
      </c>
      <c r="G719" s="9">
        <v>56.000000000000078</v>
      </c>
    </row>
    <row r="720" spans="1:7" ht="15" customHeight="1" x14ac:dyDescent="0.25">
      <c r="A720" s="13" t="s">
        <v>463</v>
      </c>
      <c r="B720" s="8">
        <v>75</v>
      </c>
      <c r="C720" s="8">
        <f t="shared" si="93"/>
        <v>442.00000000000006</v>
      </c>
      <c r="D720" s="8">
        <v>331.00000000000011</v>
      </c>
      <c r="E720" s="8">
        <v>95.999999999999943</v>
      </c>
      <c r="F720" s="8">
        <v>15.000000000000014</v>
      </c>
      <c r="G720" s="9">
        <v>12.999999999999988</v>
      </c>
    </row>
    <row r="721" spans="1:7" ht="15" customHeight="1" x14ac:dyDescent="0.25">
      <c r="A721" s="13" t="s">
        <v>464</v>
      </c>
      <c r="B721" s="8">
        <v>51</v>
      </c>
      <c r="C721" s="8">
        <f t="shared" si="93"/>
        <v>232.00000000000011</v>
      </c>
      <c r="D721" s="8">
        <v>112.00000000000017</v>
      </c>
      <c r="E721" s="8">
        <v>71.000000000000014</v>
      </c>
      <c r="F721" s="8">
        <v>48.999999999999936</v>
      </c>
      <c r="G721" s="9">
        <v>21.000000000000053</v>
      </c>
    </row>
    <row r="722" spans="1:7" ht="21" customHeight="1" x14ac:dyDescent="0.25">
      <c r="A722" s="12" t="s">
        <v>587</v>
      </c>
      <c r="B722" s="6">
        <f>SUM(B723:B733)</f>
        <v>309</v>
      </c>
      <c r="C722" s="6">
        <f t="shared" si="93"/>
        <v>1357.0000000000005</v>
      </c>
      <c r="D722" s="6">
        <f t="shared" ref="D722:G722" si="98">SUM(D723:D733)</f>
        <v>1276.0000000000005</v>
      </c>
      <c r="E722" s="6">
        <f t="shared" si="98"/>
        <v>68.000000000000028</v>
      </c>
      <c r="F722" s="6">
        <f t="shared" si="98"/>
        <v>13.000000000000011</v>
      </c>
      <c r="G722" s="7">
        <f t="shared" si="98"/>
        <v>9.0000000000000036</v>
      </c>
    </row>
    <row r="723" spans="1:7" ht="15" customHeight="1" x14ac:dyDescent="0.25">
      <c r="A723" s="13" t="s">
        <v>675</v>
      </c>
      <c r="B723" s="8">
        <v>16</v>
      </c>
      <c r="C723" s="8">
        <f t="shared" si="93"/>
        <v>48.000000000000043</v>
      </c>
      <c r="D723" s="8">
        <v>38.000000000000036</v>
      </c>
      <c r="E723" s="8">
        <v>4.0000000000000009</v>
      </c>
      <c r="F723" s="8">
        <v>6.0000000000000071</v>
      </c>
      <c r="G723" s="9">
        <v>2.0000000000000022</v>
      </c>
    </row>
    <row r="724" spans="1:7" ht="15" customHeight="1" x14ac:dyDescent="0.25">
      <c r="A724" s="13" t="s">
        <v>465</v>
      </c>
      <c r="B724" s="8">
        <v>33</v>
      </c>
      <c r="C724" s="8">
        <f t="shared" si="93"/>
        <v>106.0000000000001</v>
      </c>
      <c r="D724" s="8">
        <v>106.0000000000001</v>
      </c>
      <c r="E724" s="8" t="s">
        <v>601</v>
      </c>
      <c r="F724" s="8" t="s">
        <v>601</v>
      </c>
      <c r="G724" s="9" t="s">
        <v>601</v>
      </c>
    </row>
    <row r="725" spans="1:7" ht="15" customHeight="1" x14ac:dyDescent="0.25">
      <c r="A725" s="13" t="s">
        <v>466</v>
      </c>
      <c r="B725" s="8">
        <v>28</v>
      </c>
      <c r="C725" s="8">
        <f t="shared" si="93"/>
        <v>107.00000000000004</v>
      </c>
      <c r="D725" s="8">
        <v>95.000000000000028</v>
      </c>
      <c r="E725" s="8">
        <v>12.000000000000014</v>
      </c>
      <c r="F725" s="8" t="s">
        <v>601</v>
      </c>
      <c r="G725" s="9" t="s">
        <v>601</v>
      </c>
    </row>
    <row r="726" spans="1:7" ht="15" customHeight="1" x14ac:dyDescent="0.25">
      <c r="A726" s="13" t="s">
        <v>467</v>
      </c>
      <c r="B726" s="8">
        <v>67</v>
      </c>
      <c r="C726" s="8">
        <f t="shared" si="93"/>
        <v>315.99999999999977</v>
      </c>
      <c r="D726" s="8">
        <v>286.99999999999977</v>
      </c>
      <c r="E726" s="8">
        <v>23.000000000000007</v>
      </c>
      <c r="F726" s="8">
        <v>6.0000000000000018</v>
      </c>
      <c r="G726" s="9">
        <v>6.0000000000000018</v>
      </c>
    </row>
    <row r="727" spans="1:7" ht="15" customHeight="1" x14ac:dyDescent="0.25">
      <c r="A727" s="13" t="s">
        <v>468</v>
      </c>
      <c r="B727" s="8">
        <v>24</v>
      </c>
      <c r="C727" s="8">
        <f t="shared" si="93"/>
        <v>187.00000000000014</v>
      </c>
      <c r="D727" s="8">
        <v>187.00000000000014</v>
      </c>
      <c r="E727" s="8" t="s">
        <v>601</v>
      </c>
      <c r="F727" s="8" t="s">
        <v>601</v>
      </c>
      <c r="G727" s="9" t="s">
        <v>601</v>
      </c>
    </row>
    <row r="728" spans="1:7" ht="15" customHeight="1" x14ac:dyDescent="0.25">
      <c r="A728" s="13" t="s">
        <v>469</v>
      </c>
      <c r="B728" s="8">
        <v>21</v>
      </c>
      <c r="C728" s="8">
        <f t="shared" si="93"/>
        <v>95.999999999999957</v>
      </c>
      <c r="D728" s="8">
        <v>88.999999999999957</v>
      </c>
      <c r="E728" s="8">
        <v>7.0000000000000027</v>
      </c>
      <c r="F728" s="8" t="s">
        <v>601</v>
      </c>
      <c r="G728" s="9" t="s">
        <v>601</v>
      </c>
    </row>
    <row r="729" spans="1:7" ht="15" customHeight="1" x14ac:dyDescent="0.25">
      <c r="A729" s="13" t="s">
        <v>470</v>
      </c>
      <c r="B729" s="8">
        <v>5</v>
      </c>
      <c r="C729" s="8">
        <f t="shared" si="93"/>
        <v>67.000000000000028</v>
      </c>
      <c r="D729" s="8">
        <v>48.000000000000021</v>
      </c>
      <c r="E729" s="8">
        <v>19.000000000000011</v>
      </c>
      <c r="F729" s="8" t="s">
        <v>601</v>
      </c>
      <c r="G729" s="9" t="s">
        <v>601</v>
      </c>
    </row>
    <row r="730" spans="1:7" ht="15" customHeight="1" x14ac:dyDescent="0.25">
      <c r="A730" s="13" t="s">
        <v>471</v>
      </c>
      <c r="B730" s="8">
        <v>52</v>
      </c>
      <c r="C730" s="8">
        <f t="shared" si="93"/>
        <v>157.00000000000014</v>
      </c>
      <c r="D730" s="8">
        <v>157.00000000000014</v>
      </c>
      <c r="E730" s="8" t="s">
        <v>601</v>
      </c>
      <c r="F730" s="8" t="s">
        <v>601</v>
      </c>
      <c r="G730" s="9" t="s">
        <v>601</v>
      </c>
    </row>
    <row r="731" spans="1:7" ht="15" customHeight="1" x14ac:dyDescent="0.25">
      <c r="A731" s="13" t="s">
        <v>472</v>
      </c>
      <c r="B731" s="8">
        <v>23</v>
      </c>
      <c r="C731" s="8">
        <f t="shared" si="93"/>
        <v>70.000000000000071</v>
      </c>
      <c r="D731" s="8">
        <v>66.000000000000071</v>
      </c>
      <c r="E731" s="8">
        <v>3.0000000000000036</v>
      </c>
      <c r="F731" s="8">
        <v>1.0000000000000009</v>
      </c>
      <c r="G731" s="9">
        <v>1.0000000000000009</v>
      </c>
    </row>
    <row r="732" spans="1:7" ht="15" customHeight="1" x14ac:dyDescent="0.25">
      <c r="A732" s="13" t="s">
        <v>473</v>
      </c>
      <c r="B732" s="8">
        <v>18</v>
      </c>
      <c r="C732" s="8">
        <f t="shared" si="93"/>
        <v>44.999999999999943</v>
      </c>
      <c r="D732" s="8">
        <v>44.999999999999943</v>
      </c>
      <c r="E732" s="8" t="s">
        <v>601</v>
      </c>
      <c r="F732" s="8" t="s">
        <v>601</v>
      </c>
      <c r="G732" s="9" t="s">
        <v>601</v>
      </c>
    </row>
    <row r="733" spans="1:7" ht="15" customHeight="1" x14ac:dyDescent="0.25">
      <c r="A733" s="13" t="s">
        <v>606</v>
      </c>
      <c r="B733" s="8">
        <v>22</v>
      </c>
      <c r="C733" s="8">
        <f t="shared" si="93"/>
        <v>158.00000000000011</v>
      </c>
      <c r="D733" s="8">
        <v>158.00000000000011</v>
      </c>
      <c r="E733" s="8" t="s">
        <v>601</v>
      </c>
      <c r="F733" s="8" t="s">
        <v>601</v>
      </c>
      <c r="G733" s="9" t="s">
        <v>601</v>
      </c>
    </row>
    <row r="734" spans="1:7" ht="21" customHeight="1" x14ac:dyDescent="0.25">
      <c r="A734" s="12" t="s">
        <v>475</v>
      </c>
      <c r="B734" s="6">
        <f>SUM(B735:B741)</f>
        <v>770</v>
      </c>
      <c r="C734" s="6">
        <f t="shared" si="93"/>
        <v>4315</v>
      </c>
      <c r="D734" s="6">
        <f t="shared" ref="D734:G734" si="99">SUM(D735:D741)</f>
        <v>4139</v>
      </c>
      <c r="E734" s="6">
        <f t="shared" si="99"/>
        <v>118</v>
      </c>
      <c r="F734" s="6">
        <f t="shared" si="99"/>
        <v>58.000000000000028</v>
      </c>
      <c r="G734" s="7">
        <f t="shared" si="99"/>
        <v>49.000000000000021</v>
      </c>
    </row>
    <row r="735" spans="1:7" ht="15" customHeight="1" x14ac:dyDescent="0.25">
      <c r="A735" s="13" t="s">
        <v>676</v>
      </c>
      <c r="B735" s="8">
        <v>56</v>
      </c>
      <c r="C735" s="8">
        <f t="shared" si="93"/>
        <v>395.00000000000045</v>
      </c>
      <c r="D735" s="8">
        <v>395.00000000000045</v>
      </c>
      <c r="E735" s="8" t="s">
        <v>601</v>
      </c>
      <c r="F735" s="8" t="s">
        <v>601</v>
      </c>
      <c r="G735" s="9" t="s">
        <v>601</v>
      </c>
    </row>
    <row r="736" spans="1:7" ht="15" customHeight="1" x14ac:dyDescent="0.25">
      <c r="A736" s="13" t="s">
        <v>474</v>
      </c>
      <c r="B736" s="8">
        <v>142</v>
      </c>
      <c r="C736" s="8">
        <f t="shared" si="93"/>
        <v>596.99999999999977</v>
      </c>
      <c r="D736" s="8">
        <v>596.99999999999977</v>
      </c>
      <c r="E736" s="8" t="s">
        <v>601</v>
      </c>
      <c r="F736" s="8" t="s">
        <v>601</v>
      </c>
      <c r="G736" s="9" t="s">
        <v>601</v>
      </c>
    </row>
    <row r="737" spans="1:7" ht="15" customHeight="1" x14ac:dyDescent="0.25">
      <c r="A737" s="13" t="s">
        <v>475</v>
      </c>
      <c r="B737" s="8">
        <v>122</v>
      </c>
      <c r="C737" s="8">
        <f t="shared" si="93"/>
        <v>609.00000000000011</v>
      </c>
      <c r="D737" s="8">
        <v>604.00000000000011</v>
      </c>
      <c r="E737" s="8">
        <v>5.0000000000000044</v>
      </c>
      <c r="F737" s="8" t="s">
        <v>601</v>
      </c>
      <c r="G737" s="9" t="s">
        <v>601</v>
      </c>
    </row>
    <row r="738" spans="1:7" ht="15" customHeight="1" x14ac:dyDescent="0.25">
      <c r="A738" s="13" t="s">
        <v>476</v>
      </c>
      <c r="B738" s="8">
        <v>122</v>
      </c>
      <c r="C738" s="8">
        <f t="shared" si="93"/>
        <v>428.99999999999972</v>
      </c>
      <c r="D738" s="8">
        <v>425.99999999999972</v>
      </c>
      <c r="E738" s="8">
        <v>1.0000000000000004</v>
      </c>
      <c r="F738" s="8">
        <v>1.9999999999999987</v>
      </c>
      <c r="G738" s="9">
        <v>1.9999999999999987</v>
      </c>
    </row>
    <row r="739" spans="1:7" ht="15" customHeight="1" x14ac:dyDescent="0.25">
      <c r="A739" s="13" t="s">
        <v>477</v>
      </c>
      <c r="B739" s="8">
        <v>122</v>
      </c>
      <c r="C739" s="8">
        <f t="shared" si="93"/>
        <v>545.00000000000023</v>
      </c>
      <c r="D739" s="8">
        <v>528.00000000000023</v>
      </c>
      <c r="E739" s="8" t="s">
        <v>601</v>
      </c>
      <c r="F739" s="8">
        <v>17.000000000000004</v>
      </c>
      <c r="G739" s="9">
        <v>7.9999999999999956</v>
      </c>
    </row>
    <row r="740" spans="1:7" ht="15" customHeight="1" x14ac:dyDescent="0.25">
      <c r="A740" s="13" t="s">
        <v>478</v>
      </c>
      <c r="B740" s="8">
        <v>66</v>
      </c>
      <c r="C740" s="8">
        <f t="shared" si="93"/>
        <v>604</v>
      </c>
      <c r="D740" s="8">
        <v>491.99999999999994</v>
      </c>
      <c r="E740" s="8">
        <v>112</v>
      </c>
      <c r="F740" s="8" t="s">
        <v>601</v>
      </c>
      <c r="G740" s="9" t="s">
        <v>601</v>
      </c>
    </row>
    <row r="741" spans="1:7" ht="15" customHeight="1" x14ac:dyDescent="0.25">
      <c r="A741" s="13" t="s">
        <v>479</v>
      </c>
      <c r="B741" s="8">
        <v>140</v>
      </c>
      <c r="C741" s="8">
        <f t="shared" si="93"/>
        <v>1136</v>
      </c>
      <c r="D741" s="8">
        <v>1097</v>
      </c>
      <c r="E741" s="8" t="s">
        <v>601</v>
      </c>
      <c r="F741" s="8">
        <v>39.000000000000028</v>
      </c>
      <c r="G741" s="9">
        <v>39.000000000000028</v>
      </c>
    </row>
    <row r="742" spans="1:7" ht="21" customHeight="1" x14ac:dyDescent="0.25">
      <c r="A742" s="12" t="s">
        <v>588</v>
      </c>
      <c r="B742" s="6">
        <f>SUM(B743:B747)</f>
        <v>300</v>
      </c>
      <c r="C742" s="6">
        <f t="shared" si="93"/>
        <v>2201.0000000000014</v>
      </c>
      <c r="D742" s="6">
        <f t="shared" ref="D742:G742" si="100">SUM(D743:D747)</f>
        <v>1877.0000000000014</v>
      </c>
      <c r="E742" s="6">
        <f t="shared" si="100"/>
        <v>187.00000000000011</v>
      </c>
      <c r="F742" s="6">
        <f t="shared" si="100"/>
        <v>137</v>
      </c>
      <c r="G742" s="7">
        <f t="shared" si="100"/>
        <v>111.00000000000001</v>
      </c>
    </row>
    <row r="743" spans="1:7" ht="15" customHeight="1" x14ac:dyDescent="0.25">
      <c r="A743" s="13" t="s">
        <v>677</v>
      </c>
      <c r="B743" s="8">
        <v>9</v>
      </c>
      <c r="C743" s="8">
        <f t="shared" si="93"/>
        <v>37.000000000000007</v>
      </c>
      <c r="D743" s="8">
        <v>33</v>
      </c>
      <c r="E743" s="8" t="s">
        <v>601</v>
      </c>
      <c r="F743" s="8">
        <v>4.0000000000000062</v>
      </c>
      <c r="G743" s="9">
        <v>4.0000000000000062</v>
      </c>
    </row>
    <row r="744" spans="1:7" ht="15" customHeight="1" x14ac:dyDescent="0.25">
      <c r="A744" s="13" t="s">
        <v>480</v>
      </c>
      <c r="B744" s="8">
        <v>45</v>
      </c>
      <c r="C744" s="8">
        <f t="shared" si="93"/>
        <v>430.00000000000028</v>
      </c>
      <c r="D744" s="8">
        <v>369.00000000000023</v>
      </c>
      <c r="E744" s="8">
        <v>61.00000000000005</v>
      </c>
      <c r="F744" s="8" t="s">
        <v>601</v>
      </c>
      <c r="G744" s="9" t="s">
        <v>601</v>
      </c>
    </row>
    <row r="745" spans="1:7" ht="15" customHeight="1" x14ac:dyDescent="0.25">
      <c r="A745" s="13" t="s">
        <v>481</v>
      </c>
      <c r="B745" s="8">
        <v>126</v>
      </c>
      <c r="C745" s="8">
        <f t="shared" ref="C745:C759" si="101">SUM(D745,E745,F745)</f>
        <v>1028.0000000000014</v>
      </c>
      <c r="D745" s="8">
        <v>896.00000000000148</v>
      </c>
      <c r="E745" s="8">
        <v>40.000000000000036</v>
      </c>
      <c r="F745" s="8">
        <v>92</v>
      </c>
      <c r="G745" s="9">
        <v>92</v>
      </c>
    </row>
    <row r="746" spans="1:7" ht="15" customHeight="1" x14ac:dyDescent="0.25">
      <c r="A746" s="13" t="s">
        <v>482</v>
      </c>
      <c r="B746" s="8">
        <v>42</v>
      </c>
      <c r="C746" s="8">
        <f t="shared" si="101"/>
        <v>260.99999999999977</v>
      </c>
      <c r="D746" s="8">
        <v>212.99999999999977</v>
      </c>
      <c r="E746" s="8">
        <v>15.000000000000012</v>
      </c>
      <c r="F746" s="8">
        <v>33</v>
      </c>
      <c r="G746" s="9">
        <v>7.0000000000000115</v>
      </c>
    </row>
    <row r="747" spans="1:7" ht="15" customHeight="1" x14ac:dyDescent="0.25">
      <c r="A747" s="13" t="s">
        <v>73</v>
      </c>
      <c r="B747" s="8">
        <v>78</v>
      </c>
      <c r="C747" s="8">
        <f t="shared" si="101"/>
        <v>444.99999999999972</v>
      </c>
      <c r="D747" s="8">
        <v>365.99999999999972</v>
      </c>
      <c r="E747" s="8">
        <v>71.000000000000014</v>
      </c>
      <c r="F747" s="8">
        <v>7.9999999999999964</v>
      </c>
      <c r="G747" s="9">
        <v>7.9999999999999964</v>
      </c>
    </row>
    <row r="748" spans="1:7" ht="21" customHeight="1" x14ac:dyDescent="0.25">
      <c r="A748" s="12" t="s">
        <v>589</v>
      </c>
      <c r="B748" s="6">
        <f>SUM(B749:B753)</f>
        <v>1143</v>
      </c>
      <c r="C748" s="6">
        <f t="shared" si="101"/>
        <v>11763.000000000015</v>
      </c>
      <c r="D748" s="6">
        <f t="shared" ref="D748:G748" si="102">SUM(D749:D753)</f>
        <v>11083.000000000015</v>
      </c>
      <c r="E748" s="6">
        <f t="shared" si="102"/>
        <v>243.99999999999974</v>
      </c>
      <c r="F748" s="6">
        <f t="shared" si="102"/>
        <v>435.99999999999989</v>
      </c>
      <c r="G748" s="7">
        <f t="shared" si="102"/>
        <v>256.00000000000011</v>
      </c>
    </row>
    <row r="749" spans="1:7" ht="15" customHeight="1" x14ac:dyDescent="0.25">
      <c r="A749" s="13" t="s">
        <v>483</v>
      </c>
      <c r="B749" s="8">
        <v>177</v>
      </c>
      <c r="C749" s="8">
        <f t="shared" si="101"/>
        <v>2345.0000000000055</v>
      </c>
      <c r="D749" s="8">
        <v>2333.0000000000055</v>
      </c>
      <c r="E749" s="8">
        <v>11.999999999999986</v>
      </c>
      <c r="F749" s="8" t="s">
        <v>601</v>
      </c>
      <c r="G749" s="9" t="s">
        <v>601</v>
      </c>
    </row>
    <row r="750" spans="1:7" ht="15" customHeight="1" x14ac:dyDescent="0.25">
      <c r="A750" s="13" t="s">
        <v>484</v>
      </c>
      <c r="B750" s="8">
        <v>239</v>
      </c>
      <c r="C750" s="8">
        <f t="shared" si="101"/>
        <v>3020.0000000000027</v>
      </c>
      <c r="D750" s="8">
        <v>2838.0000000000027</v>
      </c>
      <c r="E750" s="8">
        <v>100.99999999999987</v>
      </c>
      <c r="F750" s="8">
        <v>80.999999999999972</v>
      </c>
      <c r="G750" s="9">
        <v>1.0000000000000004</v>
      </c>
    </row>
    <row r="751" spans="1:7" ht="15" customHeight="1" x14ac:dyDescent="0.25">
      <c r="A751" s="13" t="s">
        <v>485</v>
      </c>
      <c r="B751" s="8">
        <v>235</v>
      </c>
      <c r="C751" s="8">
        <f t="shared" si="101"/>
        <v>1402.9999999999998</v>
      </c>
      <c r="D751" s="8">
        <v>1071.9999999999998</v>
      </c>
      <c r="E751" s="8">
        <v>26.999999999999986</v>
      </c>
      <c r="F751" s="8">
        <v>304</v>
      </c>
      <c r="G751" s="9">
        <v>219.00000000000014</v>
      </c>
    </row>
    <row r="752" spans="1:7" ht="15" customHeight="1" x14ac:dyDescent="0.25">
      <c r="A752" s="13" t="s">
        <v>486</v>
      </c>
      <c r="B752" s="8">
        <v>251</v>
      </c>
      <c r="C752" s="8">
        <f t="shared" si="101"/>
        <v>2250.0000000000027</v>
      </c>
      <c r="D752" s="8">
        <v>2146.0000000000027</v>
      </c>
      <c r="E752" s="8">
        <v>53.000000000000028</v>
      </c>
      <c r="F752" s="8">
        <v>50.999999999999858</v>
      </c>
      <c r="G752" s="9">
        <v>36</v>
      </c>
    </row>
    <row r="753" spans="1:7" ht="15" customHeight="1" x14ac:dyDescent="0.25">
      <c r="A753" s="13" t="s">
        <v>487</v>
      </c>
      <c r="B753" s="8">
        <v>241</v>
      </c>
      <c r="C753" s="8">
        <f t="shared" si="101"/>
        <v>2745.0000000000027</v>
      </c>
      <c r="D753" s="8">
        <v>2694.0000000000027</v>
      </c>
      <c r="E753" s="8">
        <v>50.999999999999886</v>
      </c>
      <c r="F753" s="8" t="s">
        <v>601</v>
      </c>
      <c r="G753" s="9" t="s">
        <v>601</v>
      </c>
    </row>
    <row r="754" spans="1:7" ht="21" customHeight="1" x14ac:dyDescent="0.25">
      <c r="A754" s="12" t="s">
        <v>607</v>
      </c>
      <c r="B754" s="6">
        <f>SUM(B755:B759)</f>
        <v>371</v>
      </c>
      <c r="C754" s="6">
        <f t="shared" si="101"/>
        <v>2504.0000000000014</v>
      </c>
      <c r="D754" s="6">
        <f t="shared" ref="D754:G754" si="103">SUM(D755:D759)</f>
        <v>2150.0000000000014</v>
      </c>
      <c r="E754" s="6">
        <f t="shared" si="103"/>
        <v>163</v>
      </c>
      <c r="F754" s="6">
        <f t="shared" si="103"/>
        <v>190.9999999999998</v>
      </c>
      <c r="G754" s="7">
        <f t="shared" si="103"/>
        <v>179.00000000000006</v>
      </c>
    </row>
    <row r="755" spans="1:7" ht="15" customHeight="1" x14ac:dyDescent="0.25">
      <c r="A755" s="13" t="s">
        <v>607</v>
      </c>
      <c r="B755" s="8">
        <v>116</v>
      </c>
      <c r="C755" s="8">
        <f t="shared" si="101"/>
        <v>847.99999999999989</v>
      </c>
      <c r="D755" s="8">
        <v>509.00000000000011</v>
      </c>
      <c r="E755" s="8">
        <v>158</v>
      </c>
      <c r="F755" s="8">
        <v>180.9999999999998</v>
      </c>
      <c r="G755" s="9">
        <v>169.00000000000006</v>
      </c>
    </row>
    <row r="756" spans="1:7" ht="15" customHeight="1" x14ac:dyDescent="0.25">
      <c r="A756" s="13" t="s">
        <v>605</v>
      </c>
      <c r="B756" s="8">
        <v>70</v>
      </c>
      <c r="C756" s="8">
        <f t="shared" si="101"/>
        <v>374.0000000000004</v>
      </c>
      <c r="D756" s="8">
        <v>374.0000000000004</v>
      </c>
      <c r="E756" s="8" t="s">
        <v>601</v>
      </c>
      <c r="F756" s="8" t="s">
        <v>601</v>
      </c>
      <c r="G756" s="9" t="s">
        <v>601</v>
      </c>
    </row>
    <row r="757" spans="1:7" ht="15" customHeight="1" x14ac:dyDescent="0.25">
      <c r="A757" s="13" t="s">
        <v>604</v>
      </c>
      <c r="B757" s="8">
        <v>45</v>
      </c>
      <c r="C757" s="8">
        <f t="shared" si="101"/>
        <v>299.00000000000028</v>
      </c>
      <c r="D757" s="8">
        <v>299.00000000000028</v>
      </c>
      <c r="E757" s="8" t="s">
        <v>601</v>
      </c>
      <c r="F757" s="8" t="s">
        <v>601</v>
      </c>
      <c r="G757" s="9" t="s">
        <v>601</v>
      </c>
    </row>
    <row r="758" spans="1:7" ht="15" customHeight="1" x14ac:dyDescent="0.25">
      <c r="A758" s="13" t="s">
        <v>603</v>
      </c>
      <c r="B758" s="8">
        <v>84</v>
      </c>
      <c r="C758" s="8">
        <f t="shared" si="101"/>
        <v>709.00000000000045</v>
      </c>
      <c r="D758" s="8">
        <v>709.00000000000045</v>
      </c>
      <c r="E758" s="8" t="s">
        <v>601</v>
      </c>
      <c r="F758" s="8" t="s">
        <v>601</v>
      </c>
      <c r="G758" s="9" t="s">
        <v>601</v>
      </c>
    </row>
    <row r="759" spans="1:7" ht="15" customHeight="1" x14ac:dyDescent="0.25">
      <c r="A759" s="14" t="s">
        <v>602</v>
      </c>
      <c r="B759" s="10">
        <v>56</v>
      </c>
      <c r="C759" s="10">
        <f t="shared" si="101"/>
        <v>274.00000000000034</v>
      </c>
      <c r="D759" s="10">
        <v>259.00000000000034</v>
      </c>
      <c r="E759" s="10">
        <v>4.9999999999999964</v>
      </c>
      <c r="F759" s="10">
        <v>9.9999999999999929</v>
      </c>
      <c r="G759" s="11">
        <v>9.9999999999999929</v>
      </c>
    </row>
    <row r="760" spans="1:7" s="16" customFormat="1" ht="18" customHeight="1" x14ac:dyDescent="0.25">
      <c r="A760" s="25" t="s">
        <v>683</v>
      </c>
      <c r="B760" s="25"/>
      <c r="C760" s="25"/>
      <c r="D760" s="25"/>
      <c r="E760" s="25"/>
      <c r="F760" s="25"/>
      <c r="G760" s="25"/>
    </row>
    <row r="761" spans="1:7" ht="18" customHeight="1" x14ac:dyDescent="0.25">
      <c r="A761" s="21" t="s">
        <v>598</v>
      </c>
      <c r="B761" s="21"/>
      <c r="C761" s="21"/>
      <c r="D761" s="21"/>
      <c r="E761" s="21"/>
      <c r="F761" s="21"/>
      <c r="G761" s="2"/>
    </row>
  </sheetData>
  <mergeCells count="11">
    <mergeCell ref="A1:G1"/>
    <mergeCell ref="A761:F761"/>
    <mergeCell ref="C3:C5"/>
    <mergeCell ref="B2:B5"/>
    <mergeCell ref="C2:G2"/>
    <mergeCell ref="D3:G3"/>
    <mergeCell ref="A2:A5"/>
    <mergeCell ref="A760:G760"/>
    <mergeCell ref="D4:D5"/>
    <mergeCell ref="E4:E5"/>
    <mergeCell ref="F4:G4"/>
  </mergeCells>
  <printOptions horizontalCentered="1"/>
  <pageMargins left="0.74803149606299213" right="0.74803149606299213" top="0.98425196850393704" bottom="0.98425196850393704" header="0" footer="0"/>
  <pageSetup scale="80" orientation="portrait" r:id="rId1"/>
  <rowBreaks count="1" manualBreakCount="1">
    <brk id="12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</vt:lpstr>
      <vt:lpstr>'Cuadro 7'!Área_de_impresión</vt:lpstr>
      <vt:lpstr>'Cuadro 7'!Títulos_a_imprimir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BERTA CEDEÑO</cp:lastModifiedBy>
  <cp:lastPrinted>2025-08-08T14:28:06Z</cp:lastPrinted>
  <dcterms:created xsi:type="dcterms:W3CDTF">2011-08-01T14:22:18Z</dcterms:created>
  <dcterms:modified xsi:type="dcterms:W3CDTF">2025-08-08T14:28:16Z</dcterms:modified>
</cp:coreProperties>
</file>